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ac\обмен\ОТДЕЛ ЗАКУПОК\ТОРГИ 2025\АУКЦИОНЫ\13-25 Разное ДМС\"/>
    </mc:Choice>
  </mc:AlternateContent>
  <bookViews>
    <workbookView xWindow="0" yWindow="0" windowWidth="28800" windowHeight="120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I46" i="1"/>
  <c r="I45" i="1"/>
  <c r="I44" i="1"/>
  <c r="I43" i="1"/>
  <c r="I42" i="1"/>
  <c r="I41" i="1"/>
  <c r="I40" i="1"/>
  <c r="G51" i="1"/>
  <c r="G50" i="1"/>
  <c r="G49" i="1"/>
  <c r="G48" i="1"/>
  <c r="G47" i="1"/>
  <c r="G46" i="1"/>
  <c r="G45" i="1"/>
  <c r="G44" i="1"/>
  <c r="G43" i="1"/>
  <c r="G42" i="1"/>
  <c r="G41" i="1"/>
  <c r="E51" i="1"/>
  <c r="E50" i="1"/>
  <c r="E49" i="1"/>
  <c r="E48" i="1"/>
  <c r="E47" i="1"/>
  <c r="E46" i="1"/>
  <c r="E45" i="1"/>
  <c r="E44" i="1"/>
  <c r="E43" i="1"/>
  <c r="E42" i="1"/>
  <c r="E41" i="1"/>
  <c r="G40" i="1" l="1"/>
  <c r="E40" i="1"/>
  <c r="G13" i="1"/>
  <c r="G17" i="1"/>
  <c r="G21" i="1"/>
  <c r="G25" i="1"/>
  <c r="G29" i="1"/>
  <c r="G33" i="1"/>
  <c r="G37" i="1"/>
  <c r="E10" i="1"/>
  <c r="G10" i="1"/>
  <c r="I10" i="1"/>
  <c r="E11" i="1"/>
  <c r="G11" i="1"/>
  <c r="I11" i="1"/>
  <c r="E12" i="1"/>
  <c r="G12" i="1"/>
  <c r="I12" i="1"/>
  <c r="E13" i="1"/>
  <c r="E14" i="1"/>
  <c r="G14" i="1"/>
  <c r="I14" i="1"/>
  <c r="E15" i="1"/>
  <c r="G15" i="1"/>
  <c r="I15" i="1"/>
  <c r="E16" i="1"/>
  <c r="G16" i="1"/>
  <c r="I16" i="1"/>
  <c r="E17" i="1"/>
  <c r="E18" i="1"/>
  <c r="G18" i="1"/>
  <c r="I18" i="1"/>
  <c r="E19" i="1"/>
  <c r="G19" i="1"/>
  <c r="I19" i="1"/>
  <c r="E20" i="1"/>
  <c r="G20" i="1"/>
  <c r="I20" i="1"/>
  <c r="E21" i="1"/>
  <c r="E22" i="1"/>
  <c r="G22" i="1"/>
  <c r="I22" i="1"/>
  <c r="E23" i="1"/>
  <c r="G23" i="1"/>
  <c r="I23" i="1"/>
  <c r="E24" i="1"/>
  <c r="G24" i="1"/>
  <c r="I24" i="1"/>
  <c r="E25" i="1"/>
  <c r="E26" i="1"/>
  <c r="G26" i="1"/>
  <c r="I26" i="1"/>
  <c r="E27" i="1"/>
  <c r="G27" i="1"/>
  <c r="I27" i="1"/>
  <c r="E28" i="1"/>
  <c r="G28" i="1"/>
  <c r="I28" i="1"/>
  <c r="E29" i="1"/>
  <c r="E30" i="1"/>
  <c r="G30" i="1"/>
  <c r="I30" i="1"/>
  <c r="E31" i="1"/>
  <c r="G31" i="1"/>
  <c r="I31" i="1"/>
  <c r="E32" i="1"/>
  <c r="G32" i="1"/>
  <c r="I32" i="1"/>
  <c r="E33" i="1"/>
  <c r="E34" i="1"/>
  <c r="G34" i="1"/>
  <c r="I34" i="1"/>
  <c r="E35" i="1"/>
  <c r="G35" i="1"/>
  <c r="I35" i="1"/>
  <c r="E36" i="1"/>
  <c r="G36" i="1"/>
  <c r="I36" i="1"/>
  <c r="E37" i="1"/>
  <c r="E38" i="1"/>
  <c r="G38" i="1"/>
  <c r="I38" i="1"/>
  <c r="E39" i="1"/>
  <c r="G39" i="1"/>
  <c r="I39" i="1"/>
  <c r="G52" i="1" l="1"/>
  <c r="E52" i="1"/>
  <c r="I54" i="1" s="1"/>
  <c r="I37" i="1"/>
  <c r="I33" i="1"/>
  <c r="I29" i="1"/>
  <c r="I25" i="1"/>
  <c r="I21" i="1"/>
  <c r="I17" i="1"/>
  <c r="I13" i="1"/>
  <c r="I52" i="1" l="1"/>
  <c r="I55" i="1"/>
</calcChain>
</file>

<file path=xl/sharedStrings.xml><?xml version="1.0" encoding="utf-8"?>
<sst xmlns="http://schemas.openxmlformats.org/spreadsheetml/2006/main" count="75" uniqueCount="63">
  <si>
    <t>№ п/п</t>
  </si>
  <si>
    <t xml:space="preserve">Обоснование начальной (максимальной) цены договора на поставку </t>
  </si>
  <si>
    <t>Начальная (максимальная) цена договора определена Заказчиком посредством применения  метода сопоставимых рыночных цен (анализа рынка)</t>
  </si>
  <si>
    <t xml:space="preserve">Для обоснования начальной (максимальной) цены договора методом сопоставимых рыночных цен (анализ рынка), Заказчиком получены 3 (три) ценовых предложения о рыночной стоимости товара, являющегося объектом (предметом)закупки </t>
  </si>
  <si>
    <t>Наименование товара</t>
  </si>
  <si>
    <t>Количество товара, шт.</t>
  </si>
  <si>
    <t>Ценовое предложение № 1</t>
  </si>
  <si>
    <t>Ценовое предложение № 2</t>
  </si>
  <si>
    <t xml:space="preserve">Ценовое предложение  № 3
</t>
  </si>
  <si>
    <t>Цена, руб.</t>
  </si>
  <si>
    <t>Стоимость, руб.</t>
  </si>
  <si>
    <t>ИТОГО:</t>
  </si>
  <si>
    <t xml:space="preserve">В соответствии с изученными ценовыми предложениями о рыночной стоимости товара, являющегося объектом (предметом) закупки, сумма  наименьшего ценового предложения  составляет </t>
  </si>
  <si>
    <t>Начальная (максимальная) цена договора устанавливается в размере  –</t>
  </si>
  <si>
    <t xml:space="preserve">Цена договора включает в себя стоимость всего объема поставляемого товара, в том числе транспортные расходы по доставке товара в место доставки товара, стоимость погрузочно-разгрузочных работ (включая подъем на этаж/место, указанный представителем Покупателя), пуско-наладочные работы и обучение персонала, сборка, расходы по оформлению необходимых документов, налоги, сборы, другие обязательные платежи, включая НДС, а также иные расходы участника размещения заказа, связанные с исполнением договора </t>
  </si>
  <si>
    <t xml:space="preserve">Дезинфицирующее средство Офадез 5 л. </t>
  </si>
  <si>
    <t>Тест-полоски Офадез 100шт/упак.</t>
  </si>
  <si>
    <t xml:space="preserve">Дезинфицирующее средство ДезЭнзим 5л. </t>
  </si>
  <si>
    <t xml:space="preserve">Дезинфицирующее средство ТехноЛюкс (0.75 л) Тригер </t>
  </si>
  <si>
    <t>Дезинфицирующее средство ТехноСепт Aqua (0.75 л) Тригер</t>
  </si>
  <si>
    <t xml:space="preserve">Дезинфицирующее средство ТехноОкси Про 1л.  </t>
  </si>
  <si>
    <t>Оксиметазолин</t>
  </si>
  <si>
    <t>Аскорбиновая кислота</t>
  </si>
  <si>
    <t>Борная кислота</t>
  </si>
  <si>
    <t>Бриллиантовый зеленый</t>
  </si>
  <si>
    <t>Вазелин</t>
  </si>
  <si>
    <t>Вода</t>
  </si>
  <si>
    <t>Декстроза</t>
  </si>
  <si>
    <t>Диметилсульфоксид</t>
  </si>
  <si>
    <t>Йод+[Калия йодид+Этанол]</t>
  </si>
  <si>
    <t>Калия хлорид</t>
  </si>
  <si>
    <t>Кальция хлорид</t>
  </si>
  <si>
    <t>Декспантенол</t>
  </si>
  <si>
    <t>Диоксометилтетрагидропиримидин+Хлорамфеникол</t>
  </si>
  <si>
    <t>Диоксометилтетрагидропиримидин</t>
  </si>
  <si>
    <t>Бензилдиметил [3-(миристоиламино) пропил]аммоний хлорид моногидрат</t>
  </si>
  <si>
    <t>Натрия хлорид</t>
  </si>
  <si>
    <t>Калия и магния аспарагинат</t>
  </si>
  <si>
    <t>Гипромеллоза+Декстран</t>
  </si>
  <si>
    <t>Сульфацетамид</t>
  </si>
  <si>
    <t>Тиамин</t>
  </si>
  <si>
    <t>Тобрамицин</t>
  </si>
  <si>
    <t>Тетрациклин</t>
  </si>
  <si>
    <t>Тимолол</t>
  </si>
  <si>
    <t>Ципрофлоксацин</t>
  </si>
  <si>
    <t>Дексаметазон</t>
  </si>
  <si>
    <t>Тропикамид +Фенилэфрин</t>
  </si>
  <si>
    <t>Цианокобаламин</t>
  </si>
  <si>
    <t>Повидон-Йод</t>
  </si>
  <si>
    <t>Деготь+Трибромфенолята висмута и Висмута оксида комплекс</t>
  </si>
  <si>
    <t>Гидроксиметилхиноксалиндиоксид</t>
  </si>
  <si>
    <t>Магния сульфат</t>
  </si>
  <si>
    <t>Никотиновая кислота</t>
  </si>
  <si>
    <t>Натрия тиосульфат</t>
  </si>
  <si>
    <t>Хлорамфеникол</t>
  </si>
  <si>
    <t>Ибупрофен</t>
  </si>
  <si>
    <t>Нафазолин</t>
  </si>
  <si>
    <t>Дикуля бальзам массажный 100,0</t>
  </si>
  <si>
    <t>Комбинил капли глазные и ушные 5 мл., флаконы-капельницы (1), пачки картонные</t>
  </si>
  <si>
    <t>ПедикуленУльтра шампунь 200мл</t>
  </si>
  <si>
    <t>Горчичник-пакет универсальный экстра порошок для наружного применения 3г, горчичник-пакеты бумажные (20), пакеты полимерные</t>
  </si>
  <si>
    <t>Объект закупки (предмет договора) Поставка медикаментов (разное ДМС) на 2025 год  для АО "МСЧ Нефтяник"</t>
  </si>
  <si>
    <t xml:space="preserve">Приложение №  3
к извещению о проведении закупки № 13-25/ЭА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</si>
</sst>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17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textRotation="90" wrapText="1"/>
    </xf>
    <xf numFmtId="3" fontId="5" fillId="0" borderId="3" xfId="0" applyNumberFormat="1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topLeftCell="A49" workbookViewId="0">
      <selection sqref="A1:I60"/>
    </sheetView>
  </sheetViews>
  <sheetFormatPr defaultRowHeight="15" x14ac:dyDescent="0.25"/>
  <cols>
    <col min="1" max="1" width="6" style="1" customWidth="1"/>
    <col min="2" max="2" width="22.5703125" style="2" customWidth="1"/>
    <col min="3" max="3" width="9.140625" style="3"/>
    <col min="4" max="4" width="9.140625" style="1"/>
    <col min="5" max="5" width="14.85546875" style="1" customWidth="1"/>
    <col min="6" max="6" width="10" style="1" bestFit="1" customWidth="1"/>
    <col min="7" max="7" width="14.7109375" style="1" customWidth="1"/>
    <col min="8" max="8" width="15" style="1" customWidth="1"/>
    <col min="9" max="9" width="16.7109375" style="1" customWidth="1"/>
    <col min="10" max="12" width="9.140625" style="1"/>
    <col min="13" max="13" width="16.85546875" style="1" customWidth="1"/>
    <col min="14" max="16384" width="9.140625" style="1"/>
  </cols>
  <sheetData>
    <row r="1" spans="1:22" ht="48.75" customHeight="1" x14ac:dyDescent="0.25">
      <c r="E1" s="4"/>
      <c r="F1" s="48" t="s">
        <v>62</v>
      </c>
      <c r="G1" s="48"/>
      <c r="H1" s="48"/>
      <c r="I1" s="48"/>
    </row>
    <row r="2" spans="1:22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L2" s="5"/>
    </row>
    <row r="3" spans="1:22" x14ac:dyDescent="0.25">
      <c r="A3" s="47" t="s">
        <v>61</v>
      </c>
      <c r="B3" s="47"/>
      <c r="C3" s="47"/>
      <c r="D3" s="47"/>
      <c r="E3" s="47"/>
      <c r="F3" s="47"/>
      <c r="G3" s="47"/>
      <c r="H3" s="47"/>
      <c r="I3" s="47"/>
      <c r="L3" s="5"/>
    </row>
    <row r="4" spans="1:22" ht="15" customHeight="1" x14ac:dyDescent="0.25">
      <c r="A4" s="55" t="s">
        <v>2</v>
      </c>
      <c r="B4" s="55"/>
      <c r="C4" s="55"/>
      <c r="D4" s="55"/>
      <c r="E4" s="55"/>
      <c r="F4" s="55"/>
      <c r="G4" s="55"/>
      <c r="H4" s="55"/>
      <c r="I4" s="55"/>
      <c r="L4" s="5"/>
    </row>
    <row r="5" spans="1:22" x14ac:dyDescent="0.25">
      <c r="A5" s="6"/>
      <c r="B5" s="6"/>
      <c r="C5" s="6"/>
      <c r="D5" s="6"/>
      <c r="E5" s="6"/>
      <c r="F5" s="6"/>
      <c r="G5" s="6"/>
      <c r="H5" s="6"/>
      <c r="I5" s="6"/>
      <c r="L5" s="7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0.75" customHeight="1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L6" s="8"/>
      <c r="M6" s="9"/>
      <c r="N6" s="6"/>
      <c r="O6" s="10"/>
      <c r="P6" s="11"/>
      <c r="Q6" s="11"/>
      <c r="R6" s="11"/>
      <c r="S6" s="11"/>
      <c r="T6" s="11"/>
      <c r="U6" s="11"/>
      <c r="V6" s="8"/>
    </row>
    <row r="7" spans="1:22" x14ac:dyDescent="0.25">
      <c r="A7" s="54"/>
      <c r="B7" s="54"/>
      <c r="C7" s="54"/>
      <c r="D7" s="54"/>
      <c r="E7" s="54"/>
      <c r="F7" s="54"/>
      <c r="G7" s="54"/>
      <c r="H7" s="54"/>
      <c r="I7" s="54"/>
      <c r="L7" s="8"/>
      <c r="M7" s="56"/>
      <c r="N7" s="56"/>
      <c r="O7" s="12"/>
      <c r="P7" s="13"/>
      <c r="Q7" s="13"/>
      <c r="R7" s="14"/>
      <c r="S7" s="11"/>
      <c r="T7" s="14"/>
      <c r="U7" s="11"/>
      <c r="V7" s="8"/>
    </row>
    <row r="8" spans="1:22" ht="15" customHeight="1" x14ac:dyDescent="0.25">
      <c r="A8" s="57" t="s">
        <v>0</v>
      </c>
      <c r="B8" s="57" t="s">
        <v>4</v>
      </c>
      <c r="C8" s="59" t="s">
        <v>5</v>
      </c>
      <c r="D8" s="61" t="s">
        <v>6</v>
      </c>
      <c r="E8" s="61"/>
      <c r="F8" s="61" t="s">
        <v>7</v>
      </c>
      <c r="G8" s="61"/>
      <c r="H8" s="62" t="s">
        <v>8</v>
      </c>
      <c r="I8" s="62"/>
      <c r="L8" s="8"/>
      <c r="M8" s="8"/>
      <c r="N8" s="15"/>
      <c r="O8" s="16"/>
      <c r="P8" s="8"/>
      <c r="Q8" s="11"/>
      <c r="R8" s="17"/>
      <c r="S8" s="18"/>
      <c r="T8" s="8"/>
      <c r="U8" s="8"/>
      <c r="V8" s="8"/>
    </row>
    <row r="9" spans="1:22" s="19" customFormat="1" ht="71.25" customHeight="1" x14ac:dyDescent="0.25">
      <c r="A9" s="58"/>
      <c r="B9" s="58"/>
      <c r="C9" s="60"/>
      <c r="D9" s="24" t="s">
        <v>9</v>
      </c>
      <c r="E9" s="24" t="s">
        <v>10</v>
      </c>
      <c r="F9" s="24" t="s">
        <v>9</v>
      </c>
      <c r="G9" s="24" t="s">
        <v>10</v>
      </c>
      <c r="H9" s="24" t="s">
        <v>9</v>
      </c>
      <c r="I9" s="24" t="s">
        <v>10</v>
      </c>
      <c r="L9" s="6"/>
      <c r="M9" s="63"/>
      <c r="N9" s="63"/>
      <c r="O9" s="63"/>
      <c r="P9" s="63"/>
      <c r="Q9" s="63"/>
      <c r="R9" s="63"/>
      <c r="S9" s="63"/>
      <c r="T9" s="63"/>
      <c r="U9" s="13"/>
      <c r="V9" s="6"/>
    </row>
    <row r="10" spans="1:22" s="19" customFormat="1" x14ac:dyDescent="0.25">
      <c r="A10" s="25">
        <v>1</v>
      </c>
      <c r="B10" s="25" t="s">
        <v>22</v>
      </c>
      <c r="C10" s="39">
        <v>30</v>
      </c>
      <c r="D10" s="41">
        <v>48</v>
      </c>
      <c r="E10" s="28">
        <f>D10*C10</f>
        <v>1440</v>
      </c>
      <c r="F10" s="28">
        <v>50</v>
      </c>
      <c r="G10" s="28">
        <f>F10*C10</f>
        <v>1500</v>
      </c>
      <c r="H10" s="28">
        <v>51</v>
      </c>
      <c r="I10" s="28">
        <f>H10*C10</f>
        <v>1530</v>
      </c>
      <c r="L10" s="6"/>
      <c r="M10" s="20"/>
      <c r="N10" s="20"/>
      <c r="O10" s="20"/>
      <c r="P10" s="20"/>
      <c r="Q10" s="20"/>
      <c r="R10" s="20"/>
      <c r="S10" s="20"/>
      <c r="T10" s="20"/>
      <c r="U10" s="13"/>
      <c r="V10" s="6"/>
    </row>
    <row r="11" spans="1:22" s="19" customFormat="1" x14ac:dyDescent="0.25">
      <c r="A11" s="25">
        <v>2</v>
      </c>
      <c r="B11" s="25" t="s">
        <v>23</v>
      </c>
      <c r="C11" s="39">
        <v>150</v>
      </c>
      <c r="D11" s="41">
        <v>19</v>
      </c>
      <c r="E11" s="28">
        <f t="shared" ref="E11:E40" si="0">D11*C11</f>
        <v>2850</v>
      </c>
      <c r="F11" s="28">
        <v>20</v>
      </c>
      <c r="G11" s="28">
        <f t="shared" ref="G11:G25" si="1">F11*C11</f>
        <v>3000</v>
      </c>
      <c r="H11" s="28">
        <v>18.5</v>
      </c>
      <c r="I11" s="28">
        <f t="shared" ref="I11:I38" si="2">H11*C11</f>
        <v>2775</v>
      </c>
      <c r="L11" s="26"/>
      <c r="M11" s="27"/>
      <c r="N11" s="27"/>
      <c r="O11" s="27"/>
      <c r="P11" s="27"/>
      <c r="Q11" s="27"/>
      <c r="R11" s="27"/>
      <c r="S11" s="27"/>
      <c r="T11" s="27"/>
      <c r="U11" s="13"/>
      <c r="V11" s="26"/>
    </row>
    <row r="12" spans="1:22" s="19" customFormat="1" x14ac:dyDescent="0.25">
      <c r="A12" s="25">
        <v>3</v>
      </c>
      <c r="B12" s="25" t="s">
        <v>24</v>
      </c>
      <c r="C12" s="39">
        <v>400</v>
      </c>
      <c r="D12" s="41">
        <v>19</v>
      </c>
      <c r="E12" s="28">
        <f t="shared" si="0"/>
        <v>7600</v>
      </c>
      <c r="F12" s="28">
        <v>21</v>
      </c>
      <c r="G12" s="28">
        <f t="shared" si="1"/>
        <v>8400</v>
      </c>
      <c r="H12" s="28">
        <v>23</v>
      </c>
      <c r="I12" s="28">
        <f t="shared" si="2"/>
        <v>9200</v>
      </c>
      <c r="L12" s="26"/>
      <c r="M12" s="27"/>
      <c r="N12" s="27"/>
      <c r="O12" s="27"/>
      <c r="P12" s="27"/>
      <c r="Q12" s="27"/>
      <c r="R12" s="27"/>
      <c r="S12" s="27"/>
      <c r="T12" s="27"/>
      <c r="U12" s="13"/>
      <c r="V12" s="26"/>
    </row>
    <row r="13" spans="1:22" s="19" customFormat="1" x14ac:dyDescent="0.25">
      <c r="A13" s="25">
        <v>4</v>
      </c>
      <c r="B13" s="25" t="s">
        <v>25</v>
      </c>
      <c r="C13" s="40">
        <v>50</v>
      </c>
      <c r="D13" s="41">
        <v>38</v>
      </c>
      <c r="E13" s="28">
        <f t="shared" si="0"/>
        <v>1900</v>
      </c>
      <c r="F13" s="28">
        <v>39</v>
      </c>
      <c r="G13" s="28">
        <f t="shared" si="1"/>
        <v>1950</v>
      </c>
      <c r="H13" s="28">
        <v>40</v>
      </c>
      <c r="I13" s="28">
        <f t="shared" si="2"/>
        <v>2000</v>
      </c>
      <c r="L13" s="6"/>
      <c r="M13" s="20"/>
      <c r="N13" s="20"/>
      <c r="O13" s="20"/>
      <c r="P13" s="20"/>
      <c r="Q13" s="20"/>
      <c r="R13" s="20"/>
      <c r="S13" s="20"/>
      <c r="T13" s="20"/>
      <c r="U13" s="13"/>
      <c r="V13" s="6"/>
    </row>
    <row r="14" spans="1:22" s="19" customFormat="1" x14ac:dyDescent="0.25">
      <c r="A14" s="25">
        <v>5</v>
      </c>
      <c r="B14" s="25" t="s">
        <v>26</v>
      </c>
      <c r="C14" s="39">
        <v>40</v>
      </c>
      <c r="D14" s="41">
        <v>126</v>
      </c>
      <c r="E14" s="28">
        <f t="shared" si="0"/>
        <v>5040</v>
      </c>
      <c r="F14" s="28">
        <v>128</v>
      </c>
      <c r="G14" s="28">
        <f t="shared" si="1"/>
        <v>5120</v>
      </c>
      <c r="H14" s="28">
        <v>129</v>
      </c>
      <c r="I14" s="28">
        <f t="shared" si="2"/>
        <v>5160</v>
      </c>
      <c r="L14" s="29"/>
      <c r="M14" s="31"/>
      <c r="N14" s="31"/>
      <c r="O14" s="31"/>
      <c r="P14" s="31"/>
      <c r="Q14" s="31"/>
      <c r="R14" s="31"/>
      <c r="S14" s="31"/>
      <c r="T14" s="31"/>
      <c r="U14" s="13"/>
      <c r="V14" s="29"/>
    </row>
    <row r="15" spans="1:22" s="19" customFormat="1" x14ac:dyDescent="0.25">
      <c r="A15" s="25">
        <v>6</v>
      </c>
      <c r="B15" s="25" t="s">
        <v>27</v>
      </c>
      <c r="C15" s="39">
        <v>20</v>
      </c>
      <c r="D15" s="42">
        <v>144</v>
      </c>
      <c r="E15" s="28">
        <f t="shared" si="0"/>
        <v>2880</v>
      </c>
      <c r="F15" s="28">
        <v>143</v>
      </c>
      <c r="G15" s="28">
        <f t="shared" si="1"/>
        <v>2860</v>
      </c>
      <c r="H15" s="28">
        <v>146</v>
      </c>
      <c r="I15" s="28">
        <f t="shared" si="2"/>
        <v>2920</v>
      </c>
      <c r="L15" s="35"/>
      <c r="M15" s="34"/>
      <c r="N15" s="34"/>
      <c r="O15" s="34"/>
      <c r="P15" s="34"/>
      <c r="Q15" s="34"/>
      <c r="R15" s="34"/>
      <c r="S15" s="34"/>
      <c r="T15" s="34"/>
      <c r="U15" s="13"/>
      <c r="V15" s="35"/>
    </row>
    <row r="16" spans="1:22" s="19" customFormat="1" x14ac:dyDescent="0.25">
      <c r="A16" s="25">
        <v>7</v>
      </c>
      <c r="B16" s="25" t="s">
        <v>27</v>
      </c>
      <c r="C16" s="39">
        <v>300</v>
      </c>
      <c r="D16" s="42">
        <v>88</v>
      </c>
      <c r="E16" s="28">
        <f t="shared" si="0"/>
        <v>26400</v>
      </c>
      <c r="F16" s="28">
        <v>90</v>
      </c>
      <c r="G16" s="28">
        <f t="shared" si="1"/>
        <v>27000</v>
      </c>
      <c r="H16" s="28">
        <v>90</v>
      </c>
      <c r="I16" s="28">
        <f t="shared" si="2"/>
        <v>27000</v>
      </c>
      <c r="L16" s="35"/>
      <c r="M16" s="34"/>
      <c r="N16" s="34"/>
      <c r="O16" s="34"/>
      <c r="P16" s="34"/>
      <c r="Q16" s="34"/>
      <c r="R16" s="34"/>
      <c r="S16" s="34"/>
      <c r="T16" s="34"/>
      <c r="U16" s="13"/>
      <c r="V16" s="35"/>
    </row>
    <row r="17" spans="1:22" s="19" customFormat="1" ht="22.5" x14ac:dyDescent="0.25">
      <c r="A17" s="25">
        <v>8</v>
      </c>
      <c r="B17" s="25" t="s">
        <v>57</v>
      </c>
      <c r="C17" s="39">
        <v>120</v>
      </c>
      <c r="D17" s="42">
        <v>259</v>
      </c>
      <c r="E17" s="28">
        <f t="shared" si="0"/>
        <v>31080</v>
      </c>
      <c r="F17" s="28">
        <v>260</v>
      </c>
      <c r="G17" s="28">
        <f t="shared" si="1"/>
        <v>31200</v>
      </c>
      <c r="H17" s="28">
        <v>263</v>
      </c>
      <c r="I17" s="28">
        <f t="shared" si="2"/>
        <v>31560</v>
      </c>
      <c r="L17" s="35"/>
      <c r="M17" s="34"/>
      <c r="N17" s="34"/>
      <c r="O17" s="34"/>
      <c r="P17" s="34"/>
      <c r="Q17" s="34"/>
      <c r="R17" s="34"/>
      <c r="S17" s="34"/>
      <c r="T17" s="34"/>
      <c r="U17" s="13"/>
      <c r="V17" s="35"/>
    </row>
    <row r="18" spans="1:22" s="19" customFormat="1" x14ac:dyDescent="0.25">
      <c r="A18" s="25">
        <v>9</v>
      </c>
      <c r="B18" s="25" t="s">
        <v>28</v>
      </c>
      <c r="C18" s="39">
        <v>10</v>
      </c>
      <c r="D18" s="42">
        <v>243</v>
      </c>
      <c r="E18" s="28">
        <f t="shared" si="0"/>
        <v>2430</v>
      </c>
      <c r="F18" s="28">
        <v>242</v>
      </c>
      <c r="G18" s="28">
        <f t="shared" si="1"/>
        <v>2420</v>
      </c>
      <c r="H18" s="28">
        <v>245</v>
      </c>
      <c r="I18" s="28">
        <f t="shared" si="2"/>
        <v>2450</v>
      </c>
      <c r="L18" s="35"/>
      <c r="M18" s="34"/>
      <c r="N18" s="34"/>
      <c r="O18" s="34"/>
      <c r="P18" s="34"/>
      <c r="Q18" s="34"/>
      <c r="R18" s="34"/>
      <c r="S18" s="34"/>
      <c r="T18" s="34"/>
      <c r="U18" s="13"/>
      <c r="V18" s="35"/>
    </row>
    <row r="19" spans="1:22" s="19" customFormat="1" x14ac:dyDescent="0.25">
      <c r="A19" s="25">
        <v>10</v>
      </c>
      <c r="B19" s="25" t="s">
        <v>29</v>
      </c>
      <c r="C19" s="39">
        <v>200</v>
      </c>
      <c r="D19" s="42">
        <v>59</v>
      </c>
      <c r="E19" s="28">
        <f t="shared" si="0"/>
        <v>11800</v>
      </c>
      <c r="F19" s="28">
        <v>60</v>
      </c>
      <c r="G19" s="28">
        <f t="shared" si="1"/>
        <v>12000</v>
      </c>
      <c r="H19" s="28">
        <v>60</v>
      </c>
      <c r="I19" s="28">
        <f t="shared" si="2"/>
        <v>12000</v>
      </c>
      <c r="L19" s="35"/>
      <c r="M19" s="34"/>
      <c r="N19" s="34"/>
      <c r="O19" s="34"/>
      <c r="P19" s="34"/>
      <c r="Q19" s="34"/>
      <c r="R19" s="34"/>
      <c r="S19" s="34"/>
      <c r="T19" s="34"/>
      <c r="U19" s="13"/>
      <c r="V19" s="35"/>
    </row>
    <row r="20" spans="1:22" s="19" customFormat="1" x14ac:dyDescent="0.25">
      <c r="A20" s="25">
        <v>11</v>
      </c>
      <c r="B20" s="25" t="s">
        <v>30</v>
      </c>
      <c r="C20" s="39">
        <v>100</v>
      </c>
      <c r="D20" s="42">
        <v>151</v>
      </c>
      <c r="E20" s="28">
        <f t="shared" si="0"/>
        <v>15100</v>
      </c>
      <c r="F20" s="28">
        <v>152</v>
      </c>
      <c r="G20" s="28">
        <f t="shared" si="1"/>
        <v>15200</v>
      </c>
      <c r="H20" s="28">
        <v>153</v>
      </c>
      <c r="I20" s="28">
        <f t="shared" si="2"/>
        <v>15300</v>
      </c>
      <c r="L20" s="35"/>
      <c r="M20" s="34"/>
      <c r="N20" s="34"/>
      <c r="O20" s="34"/>
      <c r="P20" s="34"/>
      <c r="Q20" s="34"/>
      <c r="R20" s="34"/>
      <c r="S20" s="34"/>
      <c r="T20" s="34"/>
      <c r="U20" s="13"/>
      <c r="V20" s="35"/>
    </row>
    <row r="21" spans="1:22" s="19" customFormat="1" x14ac:dyDescent="0.25">
      <c r="A21" s="25">
        <v>12</v>
      </c>
      <c r="B21" s="25" t="s">
        <v>31</v>
      </c>
      <c r="C21" s="39">
        <v>700</v>
      </c>
      <c r="D21" s="42">
        <v>103</v>
      </c>
      <c r="E21" s="28">
        <f t="shared" si="0"/>
        <v>72100</v>
      </c>
      <c r="F21" s="28">
        <v>105</v>
      </c>
      <c r="G21" s="28">
        <f t="shared" si="1"/>
        <v>73500</v>
      </c>
      <c r="H21" s="28">
        <v>103</v>
      </c>
      <c r="I21" s="28">
        <f t="shared" si="2"/>
        <v>72100</v>
      </c>
      <c r="L21" s="35"/>
      <c r="M21" s="34"/>
      <c r="N21" s="34"/>
      <c r="O21" s="34"/>
      <c r="P21" s="34"/>
      <c r="Q21" s="34"/>
      <c r="R21" s="34"/>
      <c r="S21" s="34"/>
      <c r="T21" s="34"/>
      <c r="U21" s="13"/>
      <c r="V21" s="35"/>
    </row>
    <row r="22" spans="1:22" s="19" customFormat="1" ht="45" x14ac:dyDescent="0.25">
      <c r="A22" s="25">
        <v>13</v>
      </c>
      <c r="B22" s="25" t="s">
        <v>58</v>
      </c>
      <c r="C22" s="39">
        <v>10</v>
      </c>
      <c r="D22" s="42">
        <v>735</v>
      </c>
      <c r="E22" s="28">
        <f t="shared" si="0"/>
        <v>7350</v>
      </c>
      <c r="F22" s="28">
        <v>735</v>
      </c>
      <c r="G22" s="28">
        <f t="shared" si="1"/>
        <v>7350</v>
      </c>
      <c r="H22" s="28">
        <v>739</v>
      </c>
      <c r="I22" s="28">
        <f t="shared" si="2"/>
        <v>7390</v>
      </c>
      <c r="L22" s="35"/>
      <c r="M22" s="34"/>
      <c r="N22" s="34"/>
      <c r="O22" s="34"/>
      <c r="P22" s="34"/>
      <c r="Q22" s="34"/>
      <c r="R22" s="34"/>
      <c r="S22" s="34"/>
      <c r="T22" s="34"/>
      <c r="U22" s="13"/>
      <c r="V22" s="35"/>
    </row>
    <row r="23" spans="1:22" s="19" customFormat="1" x14ac:dyDescent="0.25">
      <c r="A23" s="25">
        <v>14</v>
      </c>
      <c r="B23" s="25" t="s">
        <v>32</v>
      </c>
      <c r="C23" s="39">
        <v>30</v>
      </c>
      <c r="D23" s="42">
        <v>850</v>
      </c>
      <c r="E23" s="28">
        <f t="shared" si="0"/>
        <v>25500</v>
      </c>
      <c r="F23" s="28">
        <v>850</v>
      </c>
      <c r="G23" s="28">
        <f t="shared" si="1"/>
        <v>25500</v>
      </c>
      <c r="H23" s="28">
        <v>850</v>
      </c>
      <c r="I23" s="28">
        <f t="shared" si="2"/>
        <v>25500</v>
      </c>
      <c r="L23" s="35"/>
      <c r="M23" s="34"/>
      <c r="N23" s="34"/>
      <c r="O23" s="34"/>
      <c r="P23" s="34"/>
      <c r="Q23" s="34"/>
      <c r="R23" s="34"/>
      <c r="S23" s="34"/>
      <c r="T23" s="34"/>
      <c r="U23" s="13"/>
      <c r="V23" s="35"/>
    </row>
    <row r="24" spans="1:22" s="19" customFormat="1" ht="22.5" x14ac:dyDescent="0.25">
      <c r="A24" s="25">
        <v>15</v>
      </c>
      <c r="B24" s="25" t="s">
        <v>33</v>
      </c>
      <c r="C24" s="39">
        <v>700</v>
      </c>
      <c r="D24" s="42">
        <v>264</v>
      </c>
      <c r="E24" s="28">
        <f t="shared" si="0"/>
        <v>184800</v>
      </c>
      <c r="F24" s="28">
        <v>265</v>
      </c>
      <c r="G24" s="28">
        <f t="shared" si="1"/>
        <v>185500</v>
      </c>
      <c r="H24" s="28">
        <v>265</v>
      </c>
      <c r="I24" s="28">
        <f t="shared" si="2"/>
        <v>185500</v>
      </c>
      <c r="L24" s="35"/>
      <c r="V24" s="35"/>
    </row>
    <row r="25" spans="1:22" s="19" customFormat="1" ht="22.5" x14ac:dyDescent="0.25">
      <c r="A25" s="25">
        <v>16</v>
      </c>
      <c r="B25" s="25" t="s">
        <v>34</v>
      </c>
      <c r="C25" s="39">
        <v>100</v>
      </c>
      <c r="D25" s="42">
        <v>52</v>
      </c>
      <c r="E25" s="28">
        <f t="shared" si="0"/>
        <v>5200</v>
      </c>
      <c r="F25" s="28">
        <v>53</v>
      </c>
      <c r="G25" s="28">
        <f t="shared" si="1"/>
        <v>5300</v>
      </c>
      <c r="H25" s="28">
        <v>55</v>
      </c>
      <c r="I25" s="28">
        <f t="shared" si="2"/>
        <v>5500</v>
      </c>
      <c r="L25" s="35"/>
      <c r="V25" s="35"/>
    </row>
    <row r="26" spans="1:22" s="19" customFormat="1" ht="45" x14ac:dyDescent="0.25">
      <c r="A26" s="25">
        <v>17</v>
      </c>
      <c r="B26" s="25" t="s">
        <v>35</v>
      </c>
      <c r="C26" s="39">
        <v>30</v>
      </c>
      <c r="D26" s="42">
        <v>680</v>
      </c>
      <c r="E26" s="28">
        <f t="shared" si="0"/>
        <v>20400</v>
      </c>
      <c r="F26" s="28">
        <v>680</v>
      </c>
      <c r="G26" s="28">
        <f t="shared" ref="G26:G51" si="3">F26*C26</f>
        <v>20400</v>
      </c>
      <c r="H26" s="28">
        <v>680</v>
      </c>
      <c r="I26" s="28">
        <f t="shared" si="2"/>
        <v>20400</v>
      </c>
      <c r="L26" s="35"/>
      <c r="V26" s="35"/>
    </row>
    <row r="27" spans="1:22" s="19" customFormat="1" ht="14.25" x14ac:dyDescent="0.25">
      <c r="A27" s="25">
        <v>18</v>
      </c>
      <c r="B27" s="25" t="s">
        <v>36</v>
      </c>
      <c r="C27" s="39">
        <v>150</v>
      </c>
      <c r="D27" s="42">
        <v>70</v>
      </c>
      <c r="E27" s="28">
        <f t="shared" si="0"/>
        <v>10500</v>
      </c>
      <c r="F27" s="28">
        <v>70</v>
      </c>
      <c r="G27" s="28">
        <f t="shared" si="3"/>
        <v>10500</v>
      </c>
      <c r="H27" s="28">
        <v>72</v>
      </c>
      <c r="I27" s="28">
        <f t="shared" si="2"/>
        <v>10800</v>
      </c>
      <c r="L27" s="35"/>
      <c r="V27" s="35"/>
    </row>
    <row r="28" spans="1:22" s="19" customFormat="1" ht="14.25" x14ac:dyDescent="0.25">
      <c r="A28" s="25">
        <v>19</v>
      </c>
      <c r="B28" s="25" t="s">
        <v>37</v>
      </c>
      <c r="C28" s="39">
        <v>15</v>
      </c>
      <c r="D28" s="42">
        <v>174</v>
      </c>
      <c r="E28" s="28">
        <f t="shared" si="0"/>
        <v>2610</v>
      </c>
      <c r="F28" s="28">
        <v>173</v>
      </c>
      <c r="G28" s="28">
        <f t="shared" si="3"/>
        <v>2595</v>
      </c>
      <c r="H28" s="28">
        <v>175</v>
      </c>
      <c r="I28" s="28">
        <f t="shared" si="2"/>
        <v>2625</v>
      </c>
      <c r="L28" s="29"/>
      <c r="V28" s="29"/>
    </row>
    <row r="29" spans="1:22" x14ac:dyDescent="0.25">
      <c r="A29" s="25">
        <v>20</v>
      </c>
      <c r="B29" s="25" t="s">
        <v>38</v>
      </c>
      <c r="C29" s="39">
        <v>50</v>
      </c>
      <c r="D29" s="42">
        <v>534</v>
      </c>
      <c r="E29" s="28">
        <f t="shared" si="0"/>
        <v>26700</v>
      </c>
      <c r="F29" s="38">
        <v>530</v>
      </c>
      <c r="G29" s="28">
        <f t="shared" si="3"/>
        <v>26500</v>
      </c>
      <c r="H29" s="38">
        <v>537</v>
      </c>
      <c r="I29" s="28">
        <f t="shared" si="2"/>
        <v>26850</v>
      </c>
    </row>
    <row r="30" spans="1:22" x14ac:dyDescent="0.25">
      <c r="A30" s="25">
        <v>21</v>
      </c>
      <c r="B30" s="25" t="s">
        <v>39</v>
      </c>
      <c r="C30" s="39">
        <v>80</v>
      </c>
      <c r="D30" s="42">
        <v>96</v>
      </c>
      <c r="E30" s="28">
        <f t="shared" si="0"/>
        <v>7680</v>
      </c>
      <c r="F30" s="38">
        <v>98</v>
      </c>
      <c r="G30" s="28">
        <f t="shared" si="3"/>
        <v>7840</v>
      </c>
      <c r="H30" s="38">
        <v>95</v>
      </c>
      <c r="I30" s="28">
        <f t="shared" si="2"/>
        <v>7600</v>
      </c>
    </row>
    <row r="31" spans="1:22" x14ac:dyDescent="0.25">
      <c r="A31" s="25">
        <v>22</v>
      </c>
      <c r="B31" s="25" t="s">
        <v>40</v>
      </c>
      <c r="C31" s="39">
        <v>50</v>
      </c>
      <c r="D31" s="42">
        <v>56</v>
      </c>
      <c r="E31" s="28">
        <f t="shared" si="0"/>
        <v>2800</v>
      </c>
      <c r="F31" s="38">
        <v>58</v>
      </c>
      <c r="G31" s="28">
        <f t="shared" si="3"/>
        <v>2900</v>
      </c>
      <c r="H31" s="38">
        <v>58</v>
      </c>
      <c r="I31" s="28">
        <f t="shared" si="2"/>
        <v>2900</v>
      </c>
    </row>
    <row r="32" spans="1:22" x14ac:dyDescent="0.25">
      <c r="A32" s="25">
        <v>23</v>
      </c>
      <c r="B32" s="25" t="s">
        <v>41</v>
      </c>
      <c r="C32" s="39">
        <v>40</v>
      </c>
      <c r="D32" s="42">
        <v>111</v>
      </c>
      <c r="E32" s="28">
        <f t="shared" si="0"/>
        <v>4440</v>
      </c>
      <c r="F32" s="38">
        <v>113</v>
      </c>
      <c r="G32" s="28">
        <f t="shared" si="3"/>
        <v>4520</v>
      </c>
      <c r="H32" s="38">
        <v>114</v>
      </c>
      <c r="I32" s="28">
        <f t="shared" si="2"/>
        <v>4560</v>
      </c>
    </row>
    <row r="33" spans="1:9" x14ac:dyDescent="0.25">
      <c r="A33" s="25">
        <v>24</v>
      </c>
      <c r="B33" s="25" t="s">
        <v>42</v>
      </c>
      <c r="C33" s="39">
        <v>10</v>
      </c>
      <c r="D33" s="42">
        <v>69</v>
      </c>
      <c r="E33" s="28">
        <f t="shared" si="0"/>
        <v>690</v>
      </c>
      <c r="F33" s="38">
        <v>70</v>
      </c>
      <c r="G33" s="28">
        <f t="shared" si="3"/>
        <v>700</v>
      </c>
      <c r="H33" s="38">
        <v>70</v>
      </c>
      <c r="I33" s="28">
        <f t="shared" si="2"/>
        <v>700</v>
      </c>
    </row>
    <row r="34" spans="1:9" x14ac:dyDescent="0.25">
      <c r="A34" s="25">
        <v>25</v>
      </c>
      <c r="B34" s="25" t="s">
        <v>43</v>
      </c>
      <c r="C34" s="39">
        <v>3</v>
      </c>
      <c r="D34" s="42">
        <v>32</v>
      </c>
      <c r="E34" s="28">
        <f t="shared" si="0"/>
        <v>96</v>
      </c>
      <c r="F34" s="38">
        <v>33</v>
      </c>
      <c r="G34" s="28">
        <f t="shared" si="3"/>
        <v>99</v>
      </c>
      <c r="H34" s="38">
        <v>35</v>
      </c>
      <c r="I34" s="28">
        <f t="shared" si="2"/>
        <v>105</v>
      </c>
    </row>
    <row r="35" spans="1:9" x14ac:dyDescent="0.25">
      <c r="A35" s="25">
        <v>26</v>
      </c>
      <c r="B35" s="25" t="s">
        <v>44</v>
      </c>
      <c r="C35" s="39">
        <v>12</v>
      </c>
      <c r="D35" s="42">
        <v>136</v>
      </c>
      <c r="E35" s="28">
        <f t="shared" si="0"/>
        <v>1632</v>
      </c>
      <c r="F35" s="38">
        <v>137</v>
      </c>
      <c r="G35" s="28">
        <f t="shared" si="3"/>
        <v>1644</v>
      </c>
      <c r="H35" s="38">
        <v>137</v>
      </c>
      <c r="I35" s="28">
        <f t="shared" si="2"/>
        <v>1644</v>
      </c>
    </row>
    <row r="36" spans="1:9" x14ac:dyDescent="0.25">
      <c r="A36" s="25">
        <v>27</v>
      </c>
      <c r="B36" s="25" t="s">
        <v>45</v>
      </c>
      <c r="C36" s="39">
        <v>12</v>
      </c>
      <c r="D36" s="42">
        <v>140</v>
      </c>
      <c r="E36" s="28">
        <f t="shared" si="0"/>
        <v>1680</v>
      </c>
      <c r="F36" s="38">
        <v>142</v>
      </c>
      <c r="G36" s="28">
        <f t="shared" si="3"/>
        <v>1704</v>
      </c>
      <c r="H36" s="38">
        <v>140</v>
      </c>
      <c r="I36" s="28">
        <f t="shared" si="2"/>
        <v>1680</v>
      </c>
    </row>
    <row r="37" spans="1:9" x14ac:dyDescent="0.25">
      <c r="A37" s="25">
        <v>28</v>
      </c>
      <c r="B37" s="25" t="s">
        <v>46</v>
      </c>
      <c r="C37" s="39">
        <v>12</v>
      </c>
      <c r="D37" s="42">
        <v>1100</v>
      </c>
      <c r="E37" s="28">
        <f t="shared" si="0"/>
        <v>13200</v>
      </c>
      <c r="F37" s="38">
        <v>1100</v>
      </c>
      <c r="G37" s="28">
        <f t="shared" si="3"/>
        <v>13200</v>
      </c>
      <c r="H37" s="38">
        <v>1100</v>
      </c>
      <c r="I37" s="28">
        <f t="shared" si="2"/>
        <v>13200</v>
      </c>
    </row>
    <row r="38" spans="1:9" x14ac:dyDescent="0.25">
      <c r="A38" s="25">
        <v>29</v>
      </c>
      <c r="B38" s="25" t="s">
        <v>47</v>
      </c>
      <c r="C38" s="39">
        <v>30</v>
      </c>
      <c r="D38" s="42">
        <v>42</v>
      </c>
      <c r="E38" s="28">
        <f t="shared" si="0"/>
        <v>1260</v>
      </c>
      <c r="F38" s="38">
        <v>41</v>
      </c>
      <c r="G38" s="28">
        <f t="shared" si="3"/>
        <v>1230</v>
      </c>
      <c r="H38" s="38">
        <v>45</v>
      </c>
      <c r="I38" s="28">
        <f t="shared" si="2"/>
        <v>1350</v>
      </c>
    </row>
    <row r="39" spans="1:9" ht="22.5" x14ac:dyDescent="0.25">
      <c r="A39" s="25">
        <v>30</v>
      </c>
      <c r="B39" s="25" t="s">
        <v>59</v>
      </c>
      <c r="C39" s="39">
        <v>10</v>
      </c>
      <c r="D39" s="42">
        <v>1250</v>
      </c>
      <c r="E39" s="28">
        <f t="shared" si="0"/>
        <v>12500</v>
      </c>
      <c r="F39" s="38">
        <v>1250</v>
      </c>
      <c r="G39" s="28">
        <f t="shared" si="3"/>
        <v>12500</v>
      </c>
      <c r="H39" s="38">
        <v>1250</v>
      </c>
      <c r="I39" s="28">
        <f t="shared" ref="I39:I51" si="4">H39*C39</f>
        <v>12500</v>
      </c>
    </row>
    <row r="40" spans="1:9" x14ac:dyDescent="0.25">
      <c r="A40" s="25">
        <v>31</v>
      </c>
      <c r="B40" s="25" t="s">
        <v>48</v>
      </c>
      <c r="C40" s="39">
        <v>50</v>
      </c>
      <c r="D40" s="42">
        <v>910</v>
      </c>
      <c r="E40" s="28">
        <f t="shared" si="0"/>
        <v>45500</v>
      </c>
      <c r="F40" s="38">
        <v>910</v>
      </c>
      <c r="G40" s="28">
        <f t="shared" si="3"/>
        <v>45500</v>
      </c>
      <c r="H40" s="38">
        <v>915</v>
      </c>
      <c r="I40" s="28">
        <f t="shared" si="4"/>
        <v>45750</v>
      </c>
    </row>
    <row r="41" spans="1:9" ht="33.75" x14ac:dyDescent="0.25">
      <c r="A41" s="25">
        <v>32</v>
      </c>
      <c r="B41" s="25" t="s">
        <v>49</v>
      </c>
      <c r="C41" s="39">
        <v>250</v>
      </c>
      <c r="D41" s="42">
        <v>55</v>
      </c>
      <c r="E41" s="28">
        <f>D41*C41</f>
        <v>13750</v>
      </c>
      <c r="F41" s="38">
        <v>57</v>
      </c>
      <c r="G41" s="28">
        <f t="shared" si="3"/>
        <v>14250</v>
      </c>
      <c r="H41" s="38">
        <v>57</v>
      </c>
      <c r="I41" s="28">
        <f t="shared" si="4"/>
        <v>14250</v>
      </c>
    </row>
    <row r="42" spans="1:9" ht="22.5" x14ac:dyDescent="0.25">
      <c r="A42" s="25">
        <v>33</v>
      </c>
      <c r="B42" s="25" t="s">
        <v>50</v>
      </c>
      <c r="C42" s="39">
        <v>20</v>
      </c>
      <c r="D42" s="42">
        <v>992</v>
      </c>
      <c r="E42" s="28">
        <f t="shared" ref="E42:E51" si="5">D42*C42</f>
        <v>19840</v>
      </c>
      <c r="F42" s="38">
        <v>990</v>
      </c>
      <c r="G42" s="28">
        <f t="shared" si="3"/>
        <v>19800</v>
      </c>
      <c r="H42" s="38">
        <v>992</v>
      </c>
      <c r="I42" s="28">
        <f t="shared" si="4"/>
        <v>19840</v>
      </c>
    </row>
    <row r="43" spans="1:9" x14ac:dyDescent="0.25">
      <c r="A43" s="25">
        <v>34</v>
      </c>
      <c r="B43" s="25" t="s">
        <v>51</v>
      </c>
      <c r="C43" s="39">
        <v>100</v>
      </c>
      <c r="D43" s="42">
        <v>74</v>
      </c>
      <c r="E43" s="28">
        <f t="shared" si="5"/>
        <v>7400</v>
      </c>
      <c r="F43" s="38">
        <v>75</v>
      </c>
      <c r="G43" s="28">
        <f t="shared" si="3"/>
        <v>7500</v>
      </c>
      <c r="H43" s="38">
        <v>75</v>
      </c>
      <c r="I43" s="28">
        <f t="shared" si="4"/>
        <v>7500</v>
      </c>
    </row>
    <row r="44" spans="1:9" x14ac:dyDescent="0.25">
      <c r="A44" s="25">
        <v>35</v>
      </c>
      <c r="B44" s="25" t="s">
        <v>52</v>
      </c>
      <c r="C44" s="39">
        <v>50</v>
      </c>
      <c r="D44" s="42">
        <v>130</v>
      </c>
      <c r="E44" s="28">
        <f t="shared" si="5"/>
        <v>6500</v>
      </c>
      <c r="F44" s="38">
        <v>130</v>
      </c>
      <c r="G44" s="28">
        <f t="shared" si="3"/>
        <v>6500</v>
      </c>
      <c r="H44" s="38">
        <v>130</v>
      </c>
      <c r="I44" s="28">
        <f t="shared" si="4"/>
        <v>6500</v>
      </c>
    </row>
    <row r="45" spans="1:9" x14ac:dyDescent="0.25">
      <c r="A45" s="25">
        <v>36</v>
      </c>
      <c r="B45" s="25" t="s">
        <v>53</v>
      </c>
      <c r="C45" s="39">
        <v>20</v>
      </c>
      <c r="D45" s="42">
        <v>84</v>
      </c>
      <c r="E45" s="28">
        <f t="shared" si="5"/>
        <v>1680</v>
      </c>
      <c r="F45" s="38">
        <v>85</v>
      </c>
      <c r="G45" s="28">
        <f t="shared" si="3"/>
        <v>1700</v>
      </c>
      <c r="H45" s="38">
        <v>85</v>
      </c>
      <c r="I45" s="28">
        <f t="shared" si="4"/>
        <v>1700</v>
      </c>
    </row>
    <row r="46" spans="1:9" x14ac:dyDescent="0.25">
      <c r="A46" s="25">
        <v>37</v>
      </c>
      <c r="B46" s="25" t="s">
        <v>36</v>
      </c>
      <c r="C46" s="39">
        <v>200</v>
      </c>
      <c r="D46" s="42">
        <v>152</v>
      </c>
      <c r="E46" s="28">
        <f t="shared" si="5"/>
        <v>30400</v>
      </c>
      <c r="F46" s="38">
        <v>155</v>
      </c>
      <c r="G46" s="28">
        <f t="shared" si="3"/>
        <v>31000</v>
      </c>
      <c r="H46" s="38">
        <v>155</v>
      </c>
      <c r="I46" s="28">
        <f t="shared" si="4"/>
        <v>31000</v>
      </c>
    </row>
    <row r="47" spans="1:9" x14ac:dyDescent="0.25">
      <c r="A47" s="25">
        <v>38</v>
      </c>
      <c r="B47" s="25" t="s">
        <v>54</v>
      </c>
      <c r="C47" s="39">
        <v>20</v>
      </c>
      <c r="D47" s="42">
        <v>19</v>
      </c>
      <c r="E47" s="28">
        <f t="shared" si="5"/>
        <v>380</v>
      </c>
      <c r="F47" s="38">
        <v>17</v>
      </c>
      <c r="G47" s="28">
        <f t="shared" si="3"/>
        <v>340</v>
      </c>
      <c r="H47" s="38">
        <v>20</v>
      </c>
      <c r="I47" s="28">
        <f t="shared" si="4"/>
        <v>400</v>
      </c>
    </row>
    <row r="48" spans="1:9" x14ac:dyDescent="0.25">
      <c r="A48" s="25">
        <v>39</v>
      </c>
      <c r="B48" s="25" t="s">
        <v>55</v>
      </c>
      <c r="C48" s="39">
        <v>9</v>
      </c>
      <c r="D48" s="42">
        <v>135</v>
      </c>
      <c r="E48" s="28">
        <f t="shared" si="5"/>
        <v>1215</v>
      </c>
      <c r="F48" s="38">
        <v>140</v>
      </c>
      <c r="G48" s="28">
        <f t="shared" si="3"/>
        <v>1260</v>
      </c>
      <c r="H48" s="38">
        <v>135</v>
      </c>
      <c r="I48" s="28">
        <f t="shared" si="4"/>
        <v>1215</v>
      </c>
    </row>
    <row r="49" spans="1:9" x14ac:dyDescent="0.25">
      <c r="A49" s="25">
        <v>40</v>
      </c>
      <c r="B49" s="25" t="s">
        <v>21</v>
      </c>
      <c r="C49" s="39">
        <v>12</v>
      </c>
      <c r="D49" s="42">
        <v>297</v>
      </c>
      <c r="E49" s="28">
        <f t="shared" si="5"/>
        <v>3564</v>
      </c>
      <c r="F49" s="38">
        <v>296</v>
      </c>
      <c r="G49" s="28">
        <f t="shared" si="3"/>
        <v>3552</v>
      </c>
      <c r="H49" s="38">
        <v>295</v>
      </c>
      <c r="I49" s="28">
        <f t="shared" si="4"/>
        <v>3540</v>
      </c>
    </row>
    <row r="50" spans="1:9" x14ac:dyDescent="0.25">
      <c r="A50" s="25">
        <v>41</v>
      </c>
      <c r="B50" s="25" t="s">
        <v>56</v>
      </c>
      <c r="C50" s="39">
        <v>12</v>
      </c>
      <c r="D50" s="42">
        <v>25</v>
      </c>
      <c r="E50" s="28">
        <f t="shared" si="5"/>
        <v>300</v>
      </c>
      <c r="F50" s="38">
        <v>25</v>
      </c>
      <c r="G50" s="28">
        <f t="shared" si="3"/>
        <v>300</v>
      </c>
      <c r="H50" s="38">
        <v>27</v>
      </c>
      <c r="I50" s="28">
        <f t="shared" si="4"/>
        <v>324</v>
      </c>
    </row>
    <row r="51" spans="1:9" ht="67.5" x14ac:dyDescent="0.25">
      <c r="A51" s="25">
        <v>42</v>
      </c>
      <c r="B51" s="25" t="s">
        <v>60</v>
      </c>
      <c r="C51" s="39">
        <v>30</v>
      </c>
      <c r="D51" s="42">
        <v>35</v>
      </c>
      <c r="E51" s="28">
        <f t="shared" si="5"/>
        <v>1050</v>
      </c>
      <c r="F51" s="38">
        <v>35</v>
      </c>
      <c r="G51" s="28">
        <f t="shared" si="3"/>
        <v>1050</v>
      </c>
      <c r="H51" s="38">
        <v>35</v>
      </c>
      <c r="I51" s="28">
        <f t="shared" si="4"/>
        <v>1050</v>
      </c>
    </row>
    <row r="52" spans="1:9" x14ac:dyDescent="0.25">
      <c r="A52" s="49" t="s">
        <v>11</v>
      </c>
      <c r="B52" s="50"/>
      <c r="C52" s="43"/>
      <c r="D52" s="21"/>
      <c r="E52" s="22">
        <f>SUM(E10:E51)</f>
        <v>641237</v>
      </c>
      <c r="F52" s="38"/>
      <c r="G52" s="22">
        <f>SUM(G10:G51)</f>
        <v>646884</v>
      </c>
      <c r="I52" s="22">
        <f>SUM(I10:I51)</f>
        <v>647868</v>
      </c>
    </row>
    <row r="53" spans="1:9" x14ac:dyDescent="0.25">
      <c r="A53" s="30"/>
      <c r="B53" s="30"/>
      <c r="C53" s="23"/>
      <c r="D53" s="13"/>
      <c r="E53" s="13"/>
      <c r="F53" s="13"/>
      <c r="G53" s="13"/>
      <c r="H53" s="13"/>
      <c r="I53" s="13"/>
    </row>
    <row r="54" spans="1:9" x14ac:dyDescent="0.25">
      <c r="A54" s="51" t="s">
        <v>12</v>
      </c>
      <c r="B54" s="52"/>
      <c r="C54" s="52"/>
      <c r="D54" s="52"/>
      <c r="E54" s="52"/>
      <c r="F54" s="52"/>
      <c r="G54" s="52"/>
      <c r="H54" s="53"/>
      <c r="I54" s="32">
        <f>E52</f>
        <v>641237</v>
      </c>
    </row>
    <row r="55" spans="1:9" x14ac:dyDescent="0.25">
      <c r="A55" s="44" t="s">
        <v>13</v>
      </c>
      <c r="B55" s="45"/>
      <c r="C55" s="45"/>
      <c r="D55" s="45"/>
      <c r="E55" s="45"/>
      <c r="F55" s="45"/>
      <c r="G55" s="45"/>
      <c r="H55" s="46"/>
      <c r="I55" s="33">
        <f>E52</f>
        <v>641237</v>
      </c>
    </row>
    <row r="56" spans="1:9" x14ac:dyDescent="0.25">
      <c r="B56" s="1"/>
      <c r="C56" s="1"/>
    </row>
    <row r="57" spans="1:9" x14ac:dyDescent="0.25">
      <c r="A57" s="47" t="s">
        <v>14</v>
      </c>
      <c r="B57" s="47"/>
      <c r="C57" s="47"/>
      <c r="D57" s="47"/>
      <c r="E57" s="47"/>
      <c r="F57" s="47"/>
      <c r="G57" s="47"/>
      <c r="H57" s="47"/>
      <c r="I57" s="47"/>
    </row>
    <row r="58" spans="1:9" x14ac:dyDescent="0.25">
      <c r="A58" s="47"/>
      <c r="B58" s="47"/>
      <c r="C58" s="47"/>
      <c r="D58" s="47"/>
      <c r="E58" s="47"/>
      <c r="F58" s="47"/>
      <c r="G58" s="47"/>
      <c r="H58" s="47"/>
      <c r="I58" s="47"/>
    </row>
    <row r="59" spans="1:9" x14ac:dyDescent="0.25">
      <c r="A59" s="47"/>
      <c r="B59" s="47"/>
      <c r="C59" s="47"/>
      <c r="D59" s="47"/>
      <c r="E59" s="47"/>
      <c r="F59" s="47"/>
      <c r="G59" s="47"/>
      <c r="H59" s="47"/>
      <c r="I59" s="47"/>
    </row>
    <row r="60" spans="1:9" x14ac:dyDescent="0.25">
      <c r="A60" s="47"/>
      <c r="B60" s="47"/>
      <c r="C60" s="47"/>
      <c r="D60" s="47"/>
      <c r="E60" s="47"/>
      <c r="F60" s="47"/>
      <c r="G60" s="47"/>
      <c r="H60" s="47"/>
      <c r="I60" s="47"/>
    </row>
  </sheetData>
  <mergeCells count="18">
    <mergeCell ref="M7:N7"/>
    <mergeCell ref="A8:A9"/>
    <mergeCell ref="B8:B9"/>
    <mergeCell ref="C8:C9"/>
    <mergeCell ref="D8:E8"/>
    <mergeCell ref="F8:G8"/>
    <mergeCell ref="H8:I8"/>
    <mergeCell ref="M9:T9"/>
    <mergeCell ref="A55:H55"/>
    <mergeCell ref="A57:I60"/>
    <mergeCell ref="F1:I1"/>
    <mergeCell ref="A3:I3"/>
    <mergeCell ref="A52:B52"/>
    <mergeCell ref="A54:H54"/>
    <mergeCell ref="A7:I7"/>
    <mergeCell ref="A2:I2"/>
    <mergeCell ref="A6:I6"/>
    <mergeCell ref="A4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I11"/>
  <sheetViews>
    <sheetView topLeftCell="A4" workbookViewId="0">
      <selection activeCell="I6" sqref="I6:I11"/>
    </sheetView>
  </sheetViews>
  <sheetFormatPr defaultRowHeight="15" x14ac:dyDescent="0.25"/>
  <cols>
    <col min="7" max="7" width="16.140625" customWidth="1"/>
  </cols>
  <sheetData>
    <row r="5" spans="7:9" ht="15.75" thickBot="1" x14ac:dyDescent="0.3"/>
    <row r="6" spans="7:9" ht="77.25" thickBot="1" x14ac:dyDescent="0.3">
      <c r="G6" s="36" t="s">
        <v>15</v>
      </c>
      <c r="I6" s="36" t="s">
        <v>15</v>
      </c>
    </row>
    <row r="7" spans="7:9" ht="64.5" thickBot="1" x14ac:dyDescent="0.3">
      <c r="G7" s="37" t="s">
        <v>16</v>
      </c>
      <c r="I7" s="37" t="s">
        <v>16</v>
      </c>
    </row>
    <row r="8" spans="7:9" ht="77.25" thickBot="1" x14ac:dyDescent="0.3">
      <c r="G8" s="37" t="s">
        <v>17</v>
      </c>
      <c r="I8" s="37" t="s">
        <v>17</v>
      </c>
    </row>
    <row r="9" spans="7:9" ht="90" thickBot="1" x14ac:dyDescent="0.3">
      <c r="G9" s="37" t="s">
        <v>18</v>
      </c>
      <c r="I9" s="37" t="s">
        <v>18</v>
      </c>
    </row>
    <row r="10" spans="7:9" ht="102.75" thickBot="1" x14ac:dyDescent="0.3">
      <c r="G10" s="37" t="s">
        <v>19</v>
      </c>
      <c r="I10" s="37" t="s">
        <v>19</v>
      </c>
    </row>
    <row r="11" spans="7:9" ht="90" thickBot="1" x14ac:dyDescent="0.3">
      <c r="G11" s="37" t="s">
        <v>20</v>
      </c>
      <c r="I11" s="3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Николаевна</dc:creator>
  <cp:lastModifiedBy>закупки4</cp:lastModifiedBy>
  <cp:lastPrinted>2024-11-05T16:36:06Z</cp:lastPrinted>
  <dcterms:created xsi:type="dcterms:W3CDTF">2021-12-02T14:54:26Z</dcterms:created>
  <dcterms:modified xsi:type="dcterms:W3CDTF">2024-11-05T16:36:14Z</dcterms:modified>
</cp:coreProperties>
</file>