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9040" windowHeight="15840"/>
  </bookViews>
  <sheets>
    <sheet name="Сопоставимые цены" sheetId="1" r:id="rId1"/>
    <sheet name="Нормативный" sheetId="3" r:id="rId2"/>
    <sheet name="Тарифный" sheetId="4" r:id="rId3"/>
    <sheet name="Затратный" sheetId="5" r:id="rId4"/>
  </sheets>
  <definedNames>
    <definedName name="_xlnm.Print_Area" localSheetId="1">Нормативный!$A$1:$F$25</definedName>
    <definedName name="_xlnm.Print_Area" localSheetId="0">'Сопоставимые цены'!$A$1:$N$30</definedName>
    <definedName name="_xlnm.Print_Area" localSheetId="2">Тарифный!$A$1:$G$27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L19" i="1" s="1"/>
  <c r="K18" i="1"/>
  <c r="L18" i="1" s="1"/>
  <c r="K17" i="1"/>
  <c r="L17" i="1" s="1"/>
  <c r="K16" i="1"/>
  <c r="L16" i="1" s="1"/>
  <c r="C39" i="5" l="1"/>
  <c r="N19" i="1" l="1"/>
  <c r="N18" i="1"/>
  <c r="M17" i="1"/>
  <c r="N16" i="1" l="1"/>
  <c r="N20" i="1" s="1"/>
  <c r="M16" i="1"/>
  <c r="N17" i="1"/>
  <c r="M18" i="1"/>
  <c r="M19" i="1"/>
</calcChain>
</file>

<file path=xl/sharedStrings.xml><?xml version="1.0" encoding="utf-8"?>
<sst xmlns="http://schemas.openxmlformats.org/spreadsheetml/2006/main" count="120" uniqueCount="81">
  <si>
    <t>Приложение к Документации об осуществлении закупки</t>
  </si>
  <si>
    <t>Протокол обоснования начальной (максимальной) цены договора</t>
  </si>
  <si>
    <t>Заказчик:</t>
  </si>
  <si>
    <t>Предмет закупки:</t>
  </si>
  <si>
    <t>Срок поставки товара, выполнения работ, оказания услуг:</t>
  </si>
  <si>
    <t>Используемый метод определения НМЦД:</t>
  </si>
  <si>
    <t>Обоснование выбора поставщика:</t>
  </si>
  <si>
    <t>Обоснование невозможности осуществления закупки конкурентным способом:</t>
  </si>
  <si>
    <t>4. Расчет начальной (максимальной) цены договора:</t>
  </si>
  <si>
    <t>№</t>
  </si>
  <si>
    <t>Код  по ОКПД2/ОКВЭД</t>
  </si>
  <si>
    <t>Наименование товара, работы, услуги</t>
  </si>
  <si>
    <t>Характеристики</t>
  </si>
  <si>
    <t xml:space="preserve">Количество закупаемых позиций </t>
  </si>
  <si>
    <t xml:space="preserve">Единица измерения значения характеристики (согласно ГОСТ 8.417-2002 или ОКЕИ) </t>
  </si>
  <si>
    <t xml:space="preserve">Средняя арифметич. цена за единицу     &lt;ц&gt; </t>
  </si>
  <si>
    <t>Среднее квадратичное отклонение</t>
  </si>
  <si>
    <t xml:space="preserve">Расчет начальной (максимальной) цены договора (НМЦД) </t>
  </si>
  <si>
    <t xml:space="preserve">Поставщик  №3 </t>
  </si>
  <si>
    <t>В соответствие с характеристиками, указанными в описании объекта закупки/техническом задании</t>
  </si>
  <si>
    <t>Валюта: Российский рубль                                                                                                                                                                                                                                                                                                                                                                                                                                                                                                                                  ИТОГО:</t>
  </si>
  <si>
    <t>4. Дата подготовки обоснования НМЦД: "___" _______ 202_ года</t>
  </si>
  <si>
    <t>Протокол</t>
  </si>
  <si>
    <t>обоснования цены (начальной максимальной цены) договора</t>
  </si>
  <si>
    <t>ГАУ ЯНАО "</t>
  </si>
  <si>
    <t>Цена за ед.</t>
  </si>
  <si>
    <t>Количество/объем (товара/работы/услуги)</t>
  </si>
  <si>
    <t>Акт устанавливающий предельную цену (наименование, номер, дата)</t>
  </si>
  <si>
    <t>Нормативная цена за ед.</t>
  </si>
  <si>
    <t>Итоговая предельная цена</t>
  </si>
  <si>
    <t>Утверждаю</t>
  </si>
  <si>
    <t>Директор ГАУ ЯНАО ""</t>
  </si>
  <si>
    <t>К.В. Кондратов</t>
  </si>
  <si>
    <t>Протокол составил</t>
  </si>
  <si>
    <t>ФИО</t>
  </si>
  <si>
    <r>
      <t>Основные характеристики объекта закупки:</t>
    </r>
    <r>
      <rPr>
        <sz val="11"/>
        <color theme="1"/>
        <rFont val="Times New Roman"/>
        <family val="1"/>
        <charset val="204"/>
      </rPr>
      <t xml:space="preserve"> в соответствии с характеристиками, указанными в Техническом задании.</t>
    </r>
  </si>
  <si>
    <r>
      <t xml:space="preserve">Цена поставщиков </t>
    </r>
    <r>
      <rPr>
        <b/>
        <sz val="11"/>
        <rFont val="Times New Roman"/>
        <family val="1"/>
        <charset val="204"/>
      </rPr>
      <t>за единицу</t>
    </r>
    <r>
      <rPr>
        <sz val="11"/>
        <rFont val="Times New Roman"/>
        <family val="1"/>
        <charset val="204"/>
      </rPr>
      <t xml:space="preserve">, без учета НДС, руб. </t>
    </r>
  </si>
  <si>
    <r>
      <t xml:space="preserve">коэффициент вариации цен V (%)           </t>
    </r>
    <r>
      <rPr>
        <b/>
        <i/>
        <sz val="11"/>
        <rFont val="Times New Roman"/>
        <family val="1"/>
        <charset val="204"/>
      </rPr>
      <t xml:space="preserve">         
(не должен превышать 33%)</t>
    </r>
  </si>
  <si>
    <r>
      <t xml:space="preserve">Поставщик №1    </t>
    </r>
    <r>
      <rPr>
        <sz val="11"/>
        <rFont val="Times New Roman"/>
        <family val="1"/>
        <charset val="204"/>
      </rPr>
      <t xml:space="preserve"> </t>
    </r>
  </si>
  <si>
    <r>
      <t>Поставщик №2</t>
    </r>
    <r>
      <rPr>
        <sz val="11"/>
        <rFont val="Times New Roman"/>
        <family val="1"/>
        <charset val="204"/>
      </rPr>
      <t xml:space="preserve">   </t>
    </r>
  </si>
  <si>
    <r>
      <t xml:space="preserve">Метод определения цены - нормативный </t>
    </r>
    <r>
      <rPr>
        <b/>
        <sz val="11"/>
        <color rgb="FFFF0000"/>
        <rFont val="Calibri"/>
        <family val="2"/>
        <charset val="204"/>
      </rPr>
      <t>(только для конкурентных закупок)</t>
    </r>
  </si>
  <si>
    <t>Наименование товара, работы, улуги</t>
  </si>
  <si>
    <t>обоснования начальной максимальной цены договора</t>
  </si>
  <si>
    <t>"        "</t>
  </si>
  <si>
    <t>2025 год</t>
  </si>
  <si>
    <r>
      <t xml:space="preserve">В качестве начальной максимальной цены договора признается </t>
    </r>
    <r>
      <rPr>
        <sz val="11"/>
        <color rgb="FFFF0000"/>
        <rFont val="Calibri"/>
        <family val="2"/>
        <charset val="204"/>
      </rPr>
      <t>цена в размере _____ руб.</t>
    </r>
  </si>
  <si>
    <t>Итоговая цена</t>
  </si>
  <si>
    <t>ГАУ ЯНАО "ОМЦ"</t>
  </si>
  <si>
    <t>Метод определения цены - тарифный</t>
  </si>
  <si>
    <r>
      <t xml:space="preserve">В качестве цены договора признается </t>
    </r>
    <r>
      <rPr>
        <sz val="11"/>
        <color rgb="FFFF0000"/>
        <rFont val="Calibri"/>
        <family val="2"/>
        <charset val="204"/>
      </rPr>
      <t>среднее значение цены в размере _____ руб.</t>
    </r>
  </si>
  <si>
    <t>Тариф за ед.</t>
  </si>
  <si>
    <t>Акт устанавливающий тариф</t>
  </si>
  <si>
    <t>Наименование товара, работы, улуги, иных затрат, формирующих стоимость</t>
  </si>
  <si>
    <t>Ед. измерения</t>
  </si>
  <si>
    <t>Итоговая (предельная) цена</t>
  </si>
  <si>
    <t>Метод определения цены - затратный</t>
  </si>
  <si>
    <t>Косвенные расходы</t>
  </si>
  <si>
    <t>Прямые расходы</t>
  </si>
  <si>
    <t>Источник информации о стоимости расходах</t>
  </si>
  <si>
    <t>Итого прямых расходов</t>
  </si>
  <si>
    <t>Итого косвенных расходов</t>
  </si>
  <si>
    <t>Иные расходы</t>
  </si>
  <si>
    <t>Итого иных расходов</t>
  </si>
  <si>
    <t>Всего расходов</t>
  </si>
  <si>
    <t>Размер нормальной прибыли  %</t>
  </si>
  <si>
    <t>Источник информации о размере нормальной прибыли</t>
  </si>
  <si>
    <t>Стоимость товара, работы, улуги, с учетом нормальной прибыльности</t>
  </si>
  <si>
    <r>
      <t xml:space="preserve">В качестве цены (начальной максимальной) договора признается </t>
    </r>
    <r>
      <rPr>
        <sz val="11"/>
        <color rgb="FFFF0000"/>
        <rFont val="Calibri"/>
        <family val="2"/>
        <charset val="204"/>
      </rPr>
      <t>цена в размере _____ руб.</t>
    </r>
  </si>
  <si>
    <t>услуги по организации отдыха и оздоровления детей и молодёжи в период с 21.03.2025 по 27.03.2025</t>
  </si>
  <si>
    <t>услуги по организации отдыха и оздоровления детей и молодёжи в период с 22.03.2025 по 27.03.2025</t>
  </si>
  <si>
    <t>услуги по организации отдыха и оздоровления детей и молодёжи в период с 21.03.2025 по 28.03.2025</t>
  </si>
  <si>
    <t>услуги по организации отдыха и оздоровления детей и молодёжи в период с 20.03.2025 по 28.03.2025</t>
  </si>
  <si>
    <t>чел.</t>
  </si>
  <si>
    <t>день</t>
  </si>
  <si>
    <t>Оказание услуг по организации отдыха и оздоровления детей и молодёжи ЯНАО  на територии Тюменской области для ГАУ ЯНАО "Центр детского отдыха"</t>
  </si>
  <si>
    <t>Сопоставление рыночных цен</t>
  </si>
  <si>
    <t>Государственное автономное учреждение Ямало-Ненецкого автономного округа "Центр детского отдыха"</t>
  </si>
  <si>
    <t>Терентьева М.Е.</t>
  </si>
  <si>
    <r>
      <t xml:space="preserve">3. Реквизиты документов, на основании которых произведен расчет начальной (максимальной) цены  договора, цены единицы товара, работы, услуги:
</t>
    </r>
    <r>
      <rPr>
        <sz val="11"/>
        <rFont val="Times New Roman"/>
        <family val="1"/>
        <charset val="204"/>
      </rPr>
      <t xml:space="preserve">1) Запрос ценовой информации: Письмо Заказчика от «03" февраля 2025 № 89-2454/01-06/26: Ценовое предложение Поставщика/Подрядчика/Исполнителя  от «05» февраля 2025 № 54;
2) Запрос ценовой информации: Письмо Заказчика от «13» февраля 2025 № 89-2454/01-06/69: Ценовое предложение Поставщика/Подрядчика/Исполнителя  от «13» февраля 2025 № 66/1;
3) </t>
    </r>
    <r>
      <rPr>
        <b/>
        <sz val="11"/>
        <color indexed="2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Запрос ценовой информации: Письмо Заказчика от «13» февраля 2025 № 89-2454/01-06/69: Ценовое предложение Поставщика/Подрядчика/Исполнителя  от «»  № ;-ответ не предоставлен</t>
    </r>
  </si>
  <si>
    <r>
      <t xml:space="preserve">Начальная (максимальная) цена договора: </t>
    </r>
    <r>
      <rPr>
        <b/>
        <sz val="11"/>
        <rFont val="Times New Roman"/>
        <family val="1"/>
        <charset val="204"/>
      </rPr>
      <t>9 514 600 (девять миллионов пятьсот четырнадцать тысяч шестьсот) рублей 00 копеек</t>
    </r>
    <r>
      <rPr>
        <sz val="11"/>
        <rFont val="Times New Roman"/>
        <family val="1"/>
        <charset val="204"/>
      </rPr>
      <t>.</t>
    </r>
  </si>
  <si>
    <t>Дети и молодёжь Ямало-Ненецкого автономного округа:
- в период с 21.03.2025 по 27.03.2025 продолжительностью 7 календарных дней - 137 человека;
- в период с 22.03.2025 по 27.03.2025 продолжительностью 6 календарных дней - 30 человек;
- в период с 21.03.2025 по 28.03.2025 продолжительностью 8 календарных дней - 78 человек.
- в период с 20.03.2025 по 28.03.2025 продолжительностью 9 календарных дней - 5 человек.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</si>
</sst>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</font>
    <font>
      <sz val="10"/>
      <name val="Arial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b/>
      <i/>
      <sz val="11"/>
      <color indexed="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C9211E"/>
      <name val="Calibri"/>
      <family val="2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</font>
    <font>
      <b/>
      <sz val="11"/>
      <color indexed="2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7" xfId="0" applyFont="1" applyBorder="1" applyAlignment="1">
      <alignment horizontal="center" vertical="top" wrapText="1"/>
    </xf>
    <xf numFmtId="0" fontId="0" fillId="0" borderId="7" xfId="0" applyBorder="1"/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1" fillId="0" borderId="0" xfId="0" applyFont="1"/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4" fontId="11" fillId="3" borderId="4" xfId="0" applyNumberFormat="1" applyFont="1" applyFill="1" applyBorder="1" applyAlignment="1">
      <alignment horizontal="center" vertical="center" wrapText="1"/>
    </xf>
    <xf numFmtId="4" fontId="11" fillId="3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4" fontId="7" fillId="0" borderId="4" xfId="0" applyNumberFormat="1" applyFont="1" applyBorder="1" applyAlignment="1">
      <alignment horizontal="center"/>
    </xf>
    <xf numFmtId="4" fontId="7" fillId="0" borderId="0" xfId="0" applyNumberFormat="1" applyFont="1"/>
    <xf numFmtId="0" fontId="14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 wrapText="1"/>
    </xf>
    <xf numFmtId="2" fontId="11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/>
    </xf>
    <xf numFmtId="0" fontId="2" fillId="0" borderId="8" xfId="0" applyFont="1" applyBorder="1"/>
    <xf numFmtId="0" fontId="6" fillId="0" borderId="8" xfId="0" applyFont="1" applyBorder="1"/>
    <xf numFmtId="0" fontId="3" fillId="0" borderId="0" xfId="0" applyFont="1" applyAlignment="1">
      <alignment horizontal="left"/>
    </xf>
    <xf numFmtId="0" fontId="11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1" fillId="5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11" fillId="3" borderId="4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2" fontId="10" fillId="0" borderId="0" xfId="0" applyNumberFormat="1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2" fontId="11" fillId="0" borderId="0" xfId="0" applyNumberFormat="1" applyFont="1" applyAlignment="1">
      <alignment horizontal="left" wrapText="1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890638</xdr:colOff>
      <xdr:row>20</xdr:row>
      <xdr:rowOff>179915</xdr:rowOff>
    </xdr:from>
    <xdr:to>
      <xdr:col>8</xdr:col>
      <xdr:colOff>424799</xdr:colOff>
      <xdr:row>29</xdr:row>
      <xdr:rowOff>67208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 bwMode="auto">
        <a:xfrm>
          <a:off x="7653388" y="10571690"/>
          <a:ext cx="1334384" cy="1509441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11</xdr:col>
      <xdr:colOff>54283</xdr:colOff>
      <xdr:row>13</xdr:row>
      <xdr:rowOff>175993</xdr:rowOff>
    </xdr:from>
    <xdr:to>
      <xdr:col>11</xdr:col>
      <xdr:colOff>1050403</xdr:colOff>
      <xdr:row>14</xdr:row>
      <xdr:rowOff>384013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1227108" y="5881468"/>
          <a:ext cx="996119" cy="39851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952498</xdr:colOff>
      <xdr:row>20</xdr:row>
      <xdr:rowOff>180973</xdr:rowOff>
    </xdr:from>
    <xdr:to>
      <xdr:col>8</xdr:col>
      <xdr:colOff>485279</xdr:colOff>
      <xdr:row>24</xdr:row>
      <xdr:rowOff>131038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 bwMode="auto">
        <a:xfrm>
          <a:off x="7715248" y="10572748"/>
          <a:ext cx="1333004" cy="63586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6</xdr:col>
      <xdr:colOff>952498</xdr:colOff>
      <xdr:row>20</xdr:row>
      <xdr:rowOff>180973</xdr:rowOff>
    </xdr:from>
    <xdr:to>
      <xdr:col>8</xdr:col>
      <xdr:colOff>485279</xdr:colOff>
      <xdr:row>24</xdr:row>
      <xdr:rowOff>131038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 bwMode="auto">
        <a:xfrm>
          <a:off x="7715248" y="10572748"/>
          <a:ext cx="1333004" cy="635864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30"/>
  <sheetViews>
    <sheetView tabSelected="1" zoomScaleNormal="100" zoomScaleSheetLayoutView="90" workbookViewId="0">
      <selection activeCell="A8" sqref="A8:B8"/>
    </sheetView>
  </sheetViews>
  <sheetFormatPr defaultColWidth="8.7109375" defaultRowHeight="15" x14ac:dyDescent="0.25"/>
  <cols>
    <col min="1" max="1" width="5.85546875" style="5" customWidth="1"/>
    <col min="2" max="2" width="18.140625" style="5" customWidth="1"/>
    <col min="3" max="3" width="35.28515625" style="5" customWidth="1"/>
    <col min="4" max="4" width="46.85546875" style="5" customWidth="1"/>
    <col min="5" max="5" width="11.7109375" style="5" customWidth="1"/>
    <col min="6" max="6" width="11.7109375" style="5" hidden="1" customWidth="1"/>
    <col min="7" max="7" width="14.28515625" style="5" customWidth="1"/>
    <col min="8" max="8" width="12.7109375" style="5" customWidth="1"/>
    <col min="9" max="9" width="12.140625" style="5" customWidth="1"/>
    <col min="10" max="10" width="13.28515625" style="5" customWidth="1"/>
    <col min="11" max="11" width="13.7109375" style="5" customWidth="1"/>
    <col min="12" max="12" width="17.7109375" style="5" customWidth="1"/>
    <col min="13" max="13" width="16.5703125" style="2" customWidth="1"/>
    <col min="14" max="14" width="27.7109375" style="2" customWidth="1"/>
    <col min="15" max="15" width="21.7109375" style="2" customWidth="1"/>
    <col min="16" max="16" width="18.42578125" style="2" customWidth="1"/>
    <col min="17" max="17" width="14.42578125" style="2" customWidth="1"/>
    <col min="18" max="16384" width="8.7109375" style="2"/>
  </cols>
  <sheetData>
    <row r="2" spans="1:16" ht="15" customHeight="1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6"/>
      <c r="P2" s="6"/>
    </row>
    <row r="3" spans="1:16" ht="17.25" customHeight="1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17.25" customHeight="1" x14ac:dyDescent="0.25">
      <c r="A4" s="34" t="s">
        <v>2</v>
      </c>
      <c r="B4" s="35"/>
      <c r="C4" s="36" t="s">
        <v>76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5"/>
      <c r="O4" s="7"/>
    </row>
    <row r="5" spans="1:16" ht="38.1" customHeight="1" x14ac:dyDescent="0.25">
      <c r="A5" s="37" t="s">
        <v>3</v>
      </c>
      <c r="B5" s="38"/>
      <c r="C5" s="39" t="s">
        <v>74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  <c r="O5" s="8"/>
    </row>
    <row r="6" spans="1:16" ht="18.75" customHeight="1" x14ac:dyDescent="0.25">
      <c r="A6" s="46" t="s">
        <v>35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  <c r="O6" s="9"/>
    </row>
    <row r="7" spans="1:16" ht="78.75" customHeight="1" x14ac:dyDescent="0.25">
      <c r="A7" s="41" t="s">
        <v>4</v>
      </c>
      <c r="B7" s="42"/>
      <c r="C7" s="49" t="s">
        <v>80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1"/>
      <c r="O7" s="9"/>
    </row>
    <row r="8" spans="1:16" ht="41.25" customHeight="1" x14ac:dyDescent="0.25">
      <c r="A8" s="41" t="s">
        <v>5</v>
      </c>
      <c r="B8" s="42"/>
      <c r="C8" s="49" t="s">
        <v>75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  <c r="O8" s="9"/>
    </row>
    <row r="9" spans="1:16" ht="33" customHeight="1" x14ac:dyDescent="0.25">
      <c r="A9" s="41" t="s">
        <v>6</v>
      </c>
      <c r="B9" s="42"/>
      <c r="C9" s="43"/>
      <c r="D9" s="44"/>
      <c r="E9" s="44"/>
      <c r="F9" s="44"/>
      <c r="G9" s="44"/>
      <c r="H9" s="44"/>
      <c r="I9" s="44"/>
      <c r="J9" s="44"/>
      <c r="K9" s="44"/>
      <c r="L9" s="44"/>
      <c r="M9" s="44"/>
      <c r="N9" s="45"/>
      <c r="O9" s="9"/>
    </row>
    <row r="10" spans="1:16" ht="69" customHeight="1" x14ac:dyDescent="0.25">
      <c r="A10" s="41" t="s">
        <v>7</v>
      </c>
      <c r="B10" s="42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5"/>
      <c r="O10" s="9"/>
    </row>
    <row r="11" spans="1:16" s="10" customFormat="1" ht="63" customHeight="1" x14ac:dyDescent="0.25">
      <c r="A11" s="54" t="s">
        <v>78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55"/>
    </row>
    <row r="12" spans="1:16" s="1" customFormat="1" ht="18" customHeight="1" x14ac:dyDescent="0.25">
      <c r="A12" s="56" t="s">
        <v>8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pans="1:16" s="11" customFormat="1" ht="28.5" customHeight="1" x14ac:dyDescent="0.25">
      <c r="A13" s="57" t="s">
        <v>9</v>
      </c>
      <c r="B13" s="58" t="s">
        <v>10</v>
      </c>
      <c r="C13" s="58" t="s">
        <v>11</v>
      </c>
      <c r="D13" s="58" t="s">
        <v>12</v>
      </c>
      <c r="E13" s="58" t="s">
        <v>13</v>
      </c>
      <c r="F13" s="28"/>
      <c r="G13" s="58" t="s">
        <v>14</v>
      </c>
      <c r="H13" s="59" t="s">
        <v>36</v>
      </c>
      <c r="I13" s="59"/>
      <c r="J13" s="59"/>
      <c r="K13" s="60" t="s">
        <v>15</v>
      </c>
      <c r="L13" s="60" t="s">
        <v>16</v>
      </c>
      <c r="M13" s="60" t="s">
        <v>37</v>
      </c>
      <c r="N13" s="61" t="s">
        <v>17</v>
      </c>
    </row>
    <row r="14" spans="1:16" s="11" customFormat="1" ht="15" customHeight="1" x14ac:dyDescent="0.25">
      <c r="A14" s="57"/>
      <c r="B14" s="58"/>
      <c r="C14" s="58"/>
      <c r="D14" s="58"/>
      <c r="E14" s="58"/>
      <c r="F14" s="28"/>
      <c r="G14" s="58"/>
      <c r="H14" s="62" t="s">
        <v>38</v>
      </c>
      <c r="I14" s="62" t="s">
        <v>39</v>
      </c>
      <c r="J14" s="62" t="s">
        <v>18</v>
      </c>
      <c r="K14" s="60"/>
      <c r="L14" s="60"/>
      <c r="M14" s="60"/>
      <c r="N14" s="60"/>
    </row>
    <row r="15" spans="1:16" s="11" customFormat="1" ht="47.25" customHeight="1" x14ac:dyDescent="0.25">
      <c r="A15" s="57"/>
      <c r="B15" s="58"/>
      <c r="C15" s="58"/>
      <c r="D15" s="58"/>
      <c r="E15" s="58"/>
      <c r="F15" s="28" t="s">
        <v>73</v>
      </c>
      <c r="G15" s="58"/>
      <c r="H15" s="58"/>
      <c r="I15" s="58"/>
      <c r="J15" s="58"/>
      <c r="K15" s="60"/>
      <c r="L15" s="60"/>
      <c r="M15" s="60"/>
      <c r="N15" s="61"/>
    </row>
    <row r="16" spans="1:16" s="11" customFormat="1" ht="57" customHeight="1" x14ac:dyDescent="0.25">
      <c r="A16" s="12">
        <v>1</v>
      </c>
      <c r="B16" s="12"/>
      <c r="C16" s="13" t="s">
        <v>68</v>
      </c>
      <c r="D16" s="13" t="s">
        <v>19</v>
      </c>
      <c r="E16" s="29">
        <v>137</v>
      </c>
      <c r="F16" s="29">
        <v>5638</v>
      </c>
      <c r="G16" s="12" t="s">
        <v>72</v>
      </c>
      <c r="H16" s="30">
        <v>36624</v>
      </c>
      <c r="I16" s="30">
        <v>37051</v>
      </c>
      <c r="J16" s="31">
        <v>0</v>
      </c>
      <c r="K16" s="14">
        <f>(H16+I16+J16)/2</f>
        <v>36837.5</v>
      </c>
      <c r="L16" s="15">
        <f>SQRT(((SUM((POWER(I16-K16,2)),(POWER(H16-K16,2)))/(COLUMNS(H16:J16)-1))))</f>
        <v>213.5</v>
      </c>
      <c r="M16" s="15">
        <f t="shared" ref="M16:M19" si="0">L16/K16*100</f>
        <v>0.57957244655581952</v>
      </c>
      <c r="N16" s="14">
        <f t="shared" ref="N16:N19" si="1">E16*K16</f>
        <v>5046737.5</v>
      </c>
    </row>
    <row r="17" spans="1:19" s="11" customFormat="1" ht="57" customHeight="1" x14ac:dyDescent="0.25">
      <c r="A17" s="12">
        <v>2</v>
      </c>
      <c r="B17" s="12"/>
      <c r="C17" s="13" t="s">
        <v>69</v>
      </c>
      <c r="D17" s="13" t="s">
        <v>19</v>
      </c>
      <c r="E17" s="29">
        <v>30</v>
      </c>
      <c r="F17" s="29">
        <v>5638</v>
      </c>
      <c r="G17" s="12" t="s">
        <v>72</v>
      </c>
      <c r="H17" s="30">
        <v>31392</v>
      </c>
      <c r="I17" s="30">
        <v>31758</v>
      </c>
      <c r="J17" s="31">
        <v>0</v>
      </c>
      <c r="K17" s="14">
        <f t="shared" ref="K17:K19" si="2">(H17+I17+J17)/2</f>
        <v>31575</v>
      </c>
      <c r="L17" s="15">
        <f t="shared" ref="L17:L19" si="3">SQRT(((SUM((POWER(I17-K17,2)),(POWER(H17-K17,2)))/(COLUMNS(H17:J17)-1))))</f>
        <v>183</v>
      </c>
      <c r="M17" s="15">
        <f t="shared" si="0"/>
        <v>0.57957244655581952</v>
      </c>
      <c r="N17" s="14">
        <f t="shared" si="1"/>
        <v>947250</v>
      </c>
    </row>
    <row r="18" spans="1:19" s="11" customFormat="1" ht="57" customHeight="1" x14ac:dyDescent="0.25">
      <c r="A18" s="12">
        <v>3</v>
      </c>
      <c r="B18" s="12"/>
      <c r="C18" s="13" t="s">
        <v>70</v>
      </c>
      <c r="D18" s="13" t="s">
        <v>19</v>
      </c>
      <c r="E18" s="29">
        <v>78</v>
      </c>
      <c r="F18" s="29">
        <v>5638</v>
      </c>
      <c r="G18" s="12" t="s">
        <v>72</v>
      </c>
      <c r="H18" s="30">
        <v>41856</v>
      </c>
      <c r="I18" s="30">
        <v>42344</v>
      </c>
      <c r="J18" s="31">
        <v>0</v>
      </c>
      <c r="K18" s="14">
        <f t="shared" si="2"/>
        <v>42100</v>
      </c>
      <c r="L18" s="15">
        <f t="shared" si="3"/>
        <v>244</v>
      </c>
      <c r="M18" s="15">
        <f t="shared" si="0"/>
        <v>0.57957244655581952</v>
      </c>
      <c r="N18" s="14">
        <f t="shared" si="1"/>
        <v>3283800</v>
      </c>
    </row>
    <row r="19" spans="1:19" s="11" customFormat="1" ht="57" customHeight="1" x14ac:dyDescent="0.25">
      <c r="A19" s="12">
        <v>4</v>
      </c>
      <c r="B19" s="12"/>
      <c r="C19" s="13" t="s">
        <v>71</v>
      </c>
      <c r="D19" s="13" t="s">
        <v>19</v>
      </c>
      <c r="E19" s="29">
        <v>5</v>
      </c>
      <c r="F19" s="29">
        <v>5638</v>
      </c>
      <c r="G19" s="12" t="s">
        <v>72</v>
      </c>
      <c r="H19" s="30">
        <v>47088</v>
      </c>
      <c r="I19" s="30">
        <v>47637</v>
      </c>
      <c r="J19" s="31">
        <v>0</v>
      </c>
      <c r="K19" s="14">
        <f t="shared" si="2"/>
        <v>47362.5</v>
      </c>
      <c r="L19" s="15">
        <f t="shared" si="3"/>
        <v>274.5</v>
      </c>
      <c r="M19" s="15">
        <f t="shared" si="0"/>
        <v>0.57957244655581952</v>
      </c>
      <c r="N19" s="14">
        <f t="shared" si="1"/>
        <v>236812.5</v>
      </c>
    </row>
    <row r="20" spans="1:19" s="19" customFormat="1" ht="18" customHeight="1" x14ac:dyDescent="0.25">
      <c r="A20" s="16" t="s">
        <v>20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>
        <f>SUM(N16:N19)</f>
        <v>9514600</v>
      </c>
      <c r="O20" s="18"/>
      <c r="P20" s="18"/>
    </row>
    <row r="21" spans="1:19" s="21" customFormat="1" ht="14.25" customHeight="1" x14ac:dyDescent="0.2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20"/>
      <c r="P21" s="20"/>
    </row>
    <row r="22" spans="1:19" ht="9" customHeight="1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22"/>
      <c r="P22" s="22"/>
    </row>
    <row r="23" spans="1:19" ht="16.5" customHeight="1" x14ac:dyDescent="0.25">
      <c r="A23" s="67" t="s">
        <v>79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23"/>
      <c r="S23" s="23"/>
    </row>
    <row r="24" spans="1:19" s="1" customFormat="1" ht="14.25" customHeight="1" x14ac:dyDescent="0.25">
      <c r="A24" s="63" t="s">
        <v>21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" customFormat="1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</row>
    <row r="26" spans="1:19" s="1" customForma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9" s="1" customFormat="1" x14ac:dyDescent="0.25">
      <c r="A27" s="24"/>
      <c r="B27" s="1" t="s">
        <v>33</v>
      </c>
      <c r="D27" s="25"/>
      <c r="H27" s="1" t="s">
        <v>77</v>
      </c>
      <c r="I27" s="24"/>
      <c r="J27" s="24"/>
      <c r="K27" s="24"/>
      <c r="L27" s="24"/>
      <c r="M27" s="24"/>
      <c r="N27" s="24"/>
      <c r="O27" s="24"/>
    </row>
    <row r="28" spans="1:19" s="1" customFormat="1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9" s="1" customFormat="1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9" ht="36.75" customHeight="1" x14ac:dyDescent="0.2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</row>
  </sheetData>
  <mergeCells count="38">
    <mergeCell ref="A24:S24"/>
    <mergeCell ref="A25:O25"/>
    <mergeCell ref="A30:N30"/>
    <mergeCell ref="I14:I15"/>
    <mergeCell ref="J14:J15"/>
    <mergeCell ref="A21:N21"/>
    <mergeCell ref="A22:N22"/>
    <mergeCell ref="A23:Q23"/>
    <mergeCell ref="A11:L11"/>
    <mergeCell ref="M11:N11"/>
    <mergeCell ref="A12:L12"/>
    <mergeCell ref="A13:A15"/>
    <mergeCell ref="B13:B15"/>
    <mergeCell ref="C13:C15"/>
    <mergeCell ref="D13:D15"/>
    <mergeCell ref="E13:E15"/>
    <mergeCell ref="G13:G15"/>
    <mergeCell ref="H13:J13"/>
    <mergeCell ref="K13:K15"/>
    <mergeCell ref="L13:L15"/>
    <mergeCell ref="M13:M15"/>
    <mergeCell ref="N13:N15"/>
    <mergeCell ref="H14:H15"/>
    <mergeCell ref="A9:B9"/>
    <mergeCell ref="C9:N9"/>
    <mergeCell ref="A10:B10"/>
    <mergeCell ref="C10:N10"/>
    <mergeCell ref="A6:N6"/>
    <mergeCell ref="A7:B7"/>
    <mergeCell ref="C7:N7"/>
    <mergeCell ref="A8:B8"/>
    <mergeCell ref="C8:N8"/>
    <mergeCell ref="A2:N2"/>
    <mergeCell ref="A3:O3"/>
    <mergeCell ref="A4:B4"/>
    <mergeCell ref="C4:N4"/>
    <mergeCell ref="A5:B5"/>
    <mergeCell ref="C5:N5"/>
  </mergeCells>
  <pageMargins left="0.25" right="0.25" top="0.75" bottom="0.75" header="0.3" footer="0.3"/>
  <pageSetup paperSize="9" scale="33" firstPageNumber="2147483648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view="pageBreakPreview" zoomScale="115" zoomScaleNormal="100" zoomScaleSheetLayoutView="115" workbookViewId="0">
      <selection activeCell="B23" sqref="B23"/>
    </sheetView>
  </sheetViews>
  <sheetFormatPr defaultRowHeight="15" x14ac:dyDescent="0.25"/>
  <cols>
    <col min="2" max="3" width="28.5703125" customWidth="1"/>
    <col min="4" max="4" width="27.85546875" customWidth="1"/>
    <col min="5" max="5" width="19.85546875" customWidth="1"/>
    <col min="6" max="6" width="38.28515625" customWidth="1"/>
    <col min="7" max="7" width="17.5703125" customWidth="1"/>
    <col min="8" max="8" width="34" customWidth="1"/>
  </cols>
  <sheetData>
    <row r="2" spans="2:6" x14ac:dyDescent="0.25">
      <c r="D2" s="1" t="s">
        <v>30</v>
      </c>
      <c r="E2" s="1"/>
    </row>
    <row r="3" spans="2:6" x14ac:dyDescent="0.25">
      <c r="D3" s="1"/>
      <c r="E3" s="1"/>
    </row>
    <row r="4" spans="2:6" x14ac:dyDescent="0.25">
      <c r="D4" s="1" t="s">
        <v>31</v>
      </c>
      <c r="E4" s="1"/>
    </row>
    <row r="5" spans="2:6" x14ac:dyDescent="0.25">
      <c r="D5" s="1"/>
      <c r="E5" s="1"/>
    </row>
    <row r="6" spans="2:6" x14ac:dyDescent="0.25">
      <c r="D6" s="1"/>
      <c r="E6" s="1" t="s">
        <v>32</v>
      </c>
      <c r="F6" s="2"/>
    </row>
    <row r="7" spans="2:6" x14ac:dyDescent="0.25">
      <c r="D7" s="1"/>
      <c r="E7" s="1"/>
      <c r="F7" s="2"/>
    </row>
    <row r="8" spans="2:6" x14ac:dyDescent="0.25">
      <c r="D8" s="26" t="s">
        <v>43</v>
      </c>
      <c r="E8" s="27" t="s">
        <v>44</v>
      </c>
    </row>
    <row r="9" spans="2:6" x14ac:dyDescent="0.25">
      <c r="B9" s="1" t="s">
        <v>22</v>
      </c>
    </row>
    <row r="10" spans="2:6" x14ac:dyDescent="0.25">
      <c r="B10" s="1" t="s">
        <v>42</v>
      </c>
      <c r="C10" s="2"/>
    </row>
    <row r="11" spans="2:6" x14ac:dyDescent="0.25">
      <c r="E11" s="2" t="s">
        <v>0</v>
      </c>
    </row>
    <row r="13" spans="2:6" x14ac:dyDescent="0.25">
      <c r="B13" s="1" t="s">
        <v>2</v>
      </c>
      <c r="C13" s="2" t="s">
        <v>47</v>
      </c>
    </row>
    <row r="14" spans="2:6" x14ac:dyDescent="0.25">
      <c r="B14" s="1"/>
    </row>
    <row r="15" spans="2:6" x14ac:dyDescent="0.25">
      <c r="B15" s="1" t="s">
        <v>3</v>
      </c>
    </row>
    <row r="16" spans="2:6" x14ac:dyDescent="0.25">
      <c r="B16" s="1"/>
    </row>
    <row r="17" spans="1:6" x14ac:dyDescent="0.25">
      <c r="B17" s="1" t="s">
        <v>40</v>
      </c>
    </row>
    <row r="19" spans="1:6" ht="45" x14ac:dyDescent="0.25">
      <c r="A19" s="4"/>
      <c r="B19" s="3" t="s">
        <v>41</v>
      </c>
      <c r="C19" s="3" t="s">
        <v>27</v>
      </c>
      <c r="D19" s="3" t="s">
        <v>28</v>
      </c>
      <c r="E19" s="3" t="s">
        <v>26</v>
      </c>
      <c r="F19" s="3" t="s">
        <v>46</v>
      </c>
    </row>
    <row r="20" spans="1:6" x14ac:dyDescent="0.25">
      <c r="A20" s="4">
        <v>1</v>
      </c>
      <c r="B20" s="4"/>
      <c r="C20" s="4"/>
      <c r="D20" s="4"/>
      <c r="E20" s="4"/>
      <c r="F20" s="4"/>
    </row>
    <row r="21" spans="1:6" x14ac:dyDescent="0.25">
      <c r="A21" s="4">
        <v>2</v>
      </c>
      <c r="B21" s="4"/>
      <c r="C21" s="4"/>
      <c r="D21" s="4"/>
      <c r="E21" s="4"/>
      <c r="F21" s="4"/>
    </row>
    <row r="23" spans="1:6" x14ac:dyDescent="0.25">
      <c r="B23" s="2" t="s">
        <v>45</v>
      </c>
    </row>
    <row r="25" spans="1:6" x14ac:dyDescent="0.25">
      <c r="A25" s="1" t="s">
        <v>33</v>
      </c>
      <c r="B25" s="1"/>
      <c r="C25" s="1"/>
      <c r="D25" s="1"/>
      <c r="E25" s="1"/>
      <c r="F25" s="1" t="s">
        <v>34</v>
      </c>
    </row>
  </sheetData>
  <pageMargins left="0.25" right="0.25" top="0.75" bottom="0.75" header="0.3" footer="0.3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zoomScale="115" zoomScaleNormal="100" zoomScaleSheetLayoutView="115" workbookViewId="0">
      <selection activeCell="E15" sqref="E15"/>
    </sheetView>
  </sheetViews>
  <sheetFormatPr defaultRowHeight="15" x14ac:dyDescent="0.25"/>
  <cols>
    <col min="2" max="3" width="28.5703125" customWidth="1"/>
    <col min="4" max="4" width="27.85546875" customWidth="1"/>
    <col min="5" max="5" width="19.85546875" customWidth="1"/>
    <col min="6" max="6" width="25" customWidth="1"/>
    <col min="7" max="7" width="17.5703125" customWidth="1"/>
    <col min="8" max="8" width="34" customWidth="1"/>
  </cols>
  <sheetData>
    <row r="1" spans="2:6" x14ac:dyDescent="0.25">
      <c r="D1" s="1" t="s">
        <v>30</v>
      </c>
      <c r="E1" s="1"/>
    </row>
    <row r="2" spans="2:6" x14ac:dyDescent="0.25">
      <c r="D2" s="1"/>
      <c r="E2" s="1"/>
    </row>
    <row r="3" spans="2:6" x14ac:dyDescent="0.25">
      <c r="D3" s="1" t="s">
        <v>31</v>
      </c>
      <c r="E3" s="1"/>
    </row>
    <row r="4" spans="2:6" x14ac:dyDescent="0.25">
      <c r="D4" s="1"/>
      <c r="E4" s="1"/>
    </row>
    <row r="5" spans="2:6" x14ac:dyDescent="0.25">
      <c r="D5" s="1"/>
      <c r="E5" s="1" t="s">
        <v>32</v>
      </c>
    </row>
    <row r="6" spans="2:6" x14ac:dyDescent="0.25">
      <c r="D6" s="1"/>
      <c r="E6" s="1"/>
      <c r="F6" s="2"/>
    </row>
    <row r="7" spans="2:6" x14ac:dyDescent="0.25">
      <c r="D7" s="26" t="s">
        <v>43</v>
      </c>
      <c r="E7" s="27" t="s">
        <v>44</v>
      </c>
    </row>
    <row r="8" spans="2:6" x14ac:dyDescent="0.25">
      <c r="B8" s="1" t="s">
        <v>22</v>
      </c>
    </row>
    <row r="9" spans="2:6" x14ac:dyDescent="0.25">
      <c r="B9" s="1" t="s">
        <v>42</v>
      </c>
      <c r="C9" s="2"/>
    </row>
    <row r="10" spans="2:6" x14ac:dyDescent="0.25">
      <c r="E10" s="2" t="s">
        <v>0</v>
      </c>
    </row>
    <row r="12" spans="2:6" x14ac:dyDescent="0.25">
      <c r="B12" s="1" t="s">
        <v>2</v>
      </c>
      <c r="C12" t="s">
        <v>24</v>
      </c>
    </row>
    <row r="13" spans="2:6" x14ac:dyDescent="0.25">
      <c r="B13" s="1"/>
    </row>
    <row r="14" spans="2:6" x14ac:dyDescent="0.25">
      <c r="B14" s="1" t="s">
        <v>3</v>
      </c>
    </row>
    <row r="15" spans="2:6" x14ac:dyDescent="0.25">
      <c r="B15" s="1"/>
    </row>
    <row r="16" spans="2:6" x14ac:dyDescent="0.25">
      <c r="B16" s="1" t="s">
        <v>48</v>
      </c>
    </row>
    <row r="18" spans="1:7" ht="30" x14ac:dyDescent="0.25">
      <c r="A18" s="4"/>
      <c r="B18" s="3" t="s">
        <v>41</v>
      </c>
      <c r="C18" s="3" t="s">
        <v>51</v>
      </c>
      <c r="D18" s="3" t="s">
        <v>53</v>
      </c>
      <c r="E18" s="3" t="s">
        <v>50</v>
      </c>
      <c r="F18" s="3" t="s">
        <v>26</v>
      </c>
      <c r="G18" s="3" t="s">
        <v>29</v>
      </c>
    </row>
    <row r="19" spans="1:7" x14ac:dyDescent="0.25">
      <c r="A19" s="4">
        <v>1</v>
      </c>
      <c r="B19" s="4"/>
      <c r="C19" s="4"/>
      <c r="D19" s="4"/>
      <c r="E19" s="4"/>
      <c r="F19" s="4"/>
      <c r="G19" s="4"/>
    </row>
    <row r="20" spans="1:7" x14ac:dyDescent="0.25">
      <c r="A20" s="4">
        <v>2</v>
      </c>
      <c r="B20" s="4"/>
      <c r="C20" s="4"/>
      <c r="D20" s="4"/>
      <c r="E20" s="4"/>
      <c r="F20" s="4"/>
      <c r="G20" s="4"/>
    </row>
    <row r="23" spans="1:7" x14ac:dyDescent="0.25">
      <c r="B23" s="2" t="s">
        <v>49</v>
      </c>
    </row>
    <row r="27" spans="1:7" s="1" customFormat="1" x14ac:dyDescent="0.25">
      <c r="A27" s="1" t="s">
        <v>33</v>
      </c>
      <c r="F27" s="1" t="s">
        <v>34</v>
      </c>
    </row>
  </sheetData>
  <pageMargins left="0.25" right="0.25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view="pageBreakPreview" zoomScale="115" zoomScaleNormal="100" zoomScaleSheetLayoutView="115" workbookViewId="0">
      <selection activeCell="B42" sqref="B42"/>
    </sheetView>
  </sheetViews>
  <sheetFormatPr defaultRowHeight="15" x14ac:dyDescent="0.25"/>
  <cols>
    <col min="2" max="3" width="28.5703125" customWidth="1"/>
    <col min="4" max="4" width="17.7109375" customWidth="1"/>
    <col min="5" max="5" width="19.85546875" customWidth="1"/>
    <col min="6" max="6" width="30.5703125" customWidth="1"/>
    <col min="7" max="7" width="17.5703125" customWidth="1"/>
    <col min="8" max="8" width="34" customWidth="1"/>
  </cols>
  <sheetData>
    <row r="2" spans="2:7" x14ac:dyDescent="0.25">
      <c r="E2" s="2"/>
      <c r="F2" s="1" t="s">
        <v>30</v>
      </c>
      <c r="G2" s="1"/>
    </row>
    <row r="3" spans="2:7" x14ac:dyDescent="0.25">
      <c r="F3" s="1"/>
      <c r="G3" s="1"/>
    </row>
    <row r="4" spans="2:7" x14ac:dyDescent="0.25">
      <c r="E4" s="2"/>
      <c r="F4" s="1" t="s">
        <v>31</v>
      </c>
      <c r="G4" s="1"/>
    </row>
    <row r="5" spans="2:7" x14ac:dyDescent="0.25">
      <c r="F5" s="1"/>
      <c r="G5" s="1"/>
    </row>
    <row r="6" spans="2:7" x14ac:dyDescent="0.25">
      <c r="F6" s="1"/>
      <c r="G6" s="1" t="s">
        <v>32</v>
      </c>
    </row>
    <row r="7" spans="2:7" x14ac:dyDescent="0.25">
      <c r="F7" s="1"/>
      <c r="G7" s="1"/>
    </row>
    <row r="8" spans="2:7" x14ac:dyDescent="0.25">
      <c r="F8" s="26" t="s">
        <v>43</v>
      </c>
      <c r="G8" s="27" t="s">
        <v>44</v>
      </c>
    </row>
    <row r="9" spans="2:7" x14ac:dyDescent="0.25">
      <c r="B9" s="1" t="s">
        <v>22</v>
      </c>
    </row>
    <row r="10" spans="2:7" x14ac:dyDescent="0.25">
      <c r="B10" s="1" t="s">
        <v>23</v>
      </c>
      <c r="C10" s="2"/>
    </row>
    <row r="11" spans="2:7" x14ac:dyDescent="0.25">
      <c r="E11" t="s">
        <v>0</v>
      </c>
    </row>
    <row r="13" spans="2:7" x14ac:dyDescent="0.25">
      <c r="B13" s="1" t="s">
        <v>2</v>
      </c>
      <c r="C13" s="2" t="s">
        <v>47</v>
      </c>
    </row>
    <row r="14" spans="2:7" x14ac:dyDescent="0.25">
      <c r="B14" s="1"/>
    </row>
    <row r="15" spans="2:7" x14ac:dyDescent="0.25">
      <c r="B15" s="1" t="s">
        <v>3</v>
      </c>
    </row>
    <row r="16" spans="2:7" x14ac:dyDescent="0.25">
      <c r="B16" s="1"/>
    </row>
    <row r="17" spans="1:7" x14ac:dyDescent="0.25">
      <c r="B17" s="1" t="s">
        <v>55</v>
      </c>
    </row>
    <row r="18" spans="1:7" x14ac:dyDescent="0.25">
      <c r="B18" s="1"/>
    </row>
    <row r="19" spans="1:7" x14ac:dyDescent="0.25">
      <c r="A19" s="70" t="s">
        <v>57</v>
      </c>
      <c r="B19" s="71"/>
      <c r="C19" s="71"/>
      <c r="D19" s="71"/>
      <c r="E19" s="71"/>
      <c r="F19" s="71"/>
      <c r="G19" s="71"/>
    </row>
    <row r="20" spans="1:7" ht="45" x14ac:dyDescent="0.25">
      <c r="A20" s="4"/>
      <c r="B20" s="3" t="s">
        <v>52</v>
      </c>
      <c r="C20" s="3" t="s">
        <v>58</v>
      </c>
      <c r="D20" s="3" t="s">
        <v>53</v>
      </c>
      <c r="E20" s="3" t="s">
        <v>25</v>
      </c>
      <c r="F20" s="3" t="s">
        <v>26</v>
      </c>
      <c r="G20" s="3" t="s">
        <v>54</v>
      </c>
    </row>
    <row r="21" spans="1:7" x14ac:dyDescent="0.25">
      <c r="A21" s="4">
        <v>1</v>
      </c>
      <c r="B21" s="4"/>
      <c r="C21" s="4"/>
      <c r="D21" s="4"/>
      <c r="E21" s="4"/>
      <c r="F21" s="4"/>
      <c r="G21" s="4"/>
    </row>
    <row r="22" spans="1:7" x14ac:dyDescent="0.25">
      <c r="A22" s="4">
        <v>2</v>
      </c>
      <c r="B22" s="4"/>
      <c r="C22" s="4"/>
      <c r="D22" s="4"/>
      <c r="E22" s="4"/>
      <c r="F22" s="4"/>
      <c r="G22" s="4"/>
    </row>
    <row r="23" spans="1:7" x14ac:dyDescent="0.25">
      <c r="A23" s="72" t="s">
        <v>59</v>
      </c>
      <c r="B23" s="73"/>
      <c r="C23" s="73"/>
      <c r="D23" s="73"/>
      <c r="E23" s="73"/>
      <c r="F23" s="74"/>
      <c r="G23" s="4"/>
    </row>
    <row r="24" spans="1:7" x14ac:dyDescent="0.25">
      <c r="A24" s="68" t="s">
        <v>56</v>
      </c>
      <c r="B24" s="69"/>
      <c r="C24" s="69"/>
      <c r="D24" s="69"/>
      <c r="E24" s="69"/>
      <c r="F24" s="69"/>
      <c r="G24" s="69"/>
    </row>
    <row r="25" spans="1:7" x14ac:dyDescent="0.25">
      <c r="A25" s="4">
        <v>1</v>
      </c>
      <c r="B25" s="4"/>
      <c r="C25" s="4"/>
      <c r="D25" s="4"/>
      <c r="E25" s="4"/>
      <c r="F25" s="4"/>
      <c r="G25" s="4"/>
    </row>
    <row r="26" spans="1:7" x14ac:dyDescent="0.25">
      <c r="A26" s="4">
        <v>2</v>
      </c>
      <c r="B26" s="4"/>
      <c r="C26" s="4"/>
      <c r="D26" s="4"/>
      <c r="E26" s="4"/>
      <c r="F26" s="4"/>
      <c r="G26" s="4"/>
    </row>
    <row r="27" spans="1:7" x14ac:dyDescent="0.25">
      <c r="A27" s="72" t="s">
        <v>60</v>
      </c>
      <c r="B27" s="73"/>
      <c r="C27" s="73"/>
      <c r="D27" s="73"/>
      <c r="E27" s="73"/>
      <c r="F27" s="74"/>
      <c r="G27" s="4"/>
    </row>
    <row r="28" spans="1:7" x14ac:dyDescent="0.25">
      <c r="A28" s="68" t="s">
        <v>56</v>
      </c>
      <c r="B28" s="69"/>
      <c r="C28" s="69"/>
      <c r="D28" s="69"/>
      <c r="E28" s="69"/>
      <c r="F28" s="69"/>
      <c r="G28" s="69"/>
    </row>
    <row r="29" spans="1:7" x14ac:dyDescent="0.25">
      <c r="A29" s="4">
        <v>1</v>
      </c>
      <c r="B29" s="4"/>
      <c r="C29" s="4"/>
      <c r="D29" s="4"/>
      <c r="E29" s="4"/>
      <c r="F29" s="4"/>
      <c r="G29" s="4"/>
    </row>
    <row r="30" spans="1:7" x14ac:dyDescent="0.25">
      <c r="A30" s="4">
        <v>2</v>
      </c>
      <c r="B30" s="4"/>
      <c r="C30" s="4"/>
      <c r="D30" s="4"/>
      <c r="E30" s="4"/>
      <c r="F30" s="4"/>
      <c r="G30" s="4"/>
    </row>
    <row r="31" spans="1:7" x14ac:dyDescent="0.25">
      <c r="A31" s="68" t="s">
        <v>61</v>
      </c>
      <c r="B31" s="69"/>
      <c r="C31" s="69"/>
      <c r="D31" s="69"/>
      <c r="E31" s="69"/>
      <c r="F31" s="69"/>
      <c r="G31" s="69"/>
    </row>
    <row r="32" spans="1:7" x14ac:dyDescent="0.25">
      <c r="A32" s="4">
        <v>1</v>
      </c>
      <c r="B32" s="4"/>
      <c r="C32" s="4"/>
      <c r="D32" s="4"/>
      <c r="E32" s="4"/>
      <c r="F32" s="4"/>
      <c r="G32" s="4"/>
    </row>
    <row r="33" spans="1:7" x14ac:dyDescent="0.25">
      <c r="A33" s="4">
        <v>2</v>
      </c>
      <c r="B33" s="4"/>
      <c r="C33" s="4"/>
      <c r="D33" s="4"/>
      <c r="E33" s="4"/>
      <c r="F33" s="4"/>
      <c r="G33" s="4"/>
    </row>
    <row r="34" spans="1:7" x14ac:dyDescent="0.25">
      <c r="A34" s="68" t="s">
        <v>62</v>
      </c>
      <c r="B34" s="69"/>
      <c r="C34" s="69"/>
      <c r="D34" s="69"/>
      <c r="E34" s="69"/>
      <c r="F34" s="69"/>
      <c r="G34" s="4"/>
    </row>
    <row r="35" spans="1:7" x14ac:dyDescent="0.25">
      <c r="A35" s="68" t="s">
        <v>63</v>
      </c>
      <c r="B35" s="69"/>
      <c r="C35" s="69"/>
      <c r="D35" s="69"/>
      <c r="E35" s="69"/>
      <c r="F35" s="69"/>
      <c r="G35" s="4"/>
    </row>
    <row r="36" spans="1:7" x14ac:dyDescent="0.25">
      <c r="B36" s="2"/>
    </row>
    <row r="37" spans="1:7" ht="30" x14ac:dyDescent="0.25">
      <c r="B37" s="3" t="s">
        <v>64</v>
      </c>
      <c r="C37" s="4"/>
    </row>
    <row r="38" spans="1:7" ht="45" x14ac:dyDescent="0.25">
      <c r="B38" s="3" t="s">
        <v>65</v>
      </c>
      <c r="C38" s="4"/>
    </row>
    <row r="39" spans="1:7" ht="45" x14ac:dyDescent="0.25">
      <c r="B39" s="3" t="s">
        <v>66</v>
      </c>
      <c r="C39" s="4">
        <f>G35+G35*C37</f>
        <v>0</v>
      </c>
    </row>
    <row r="40" spans="1:7" x14ac:dyDescent="0.25">
      <c r="B40" s="2"/>
    </row>
    <row r="41" spans="1:7" x14ac:dyDescent="0.25">
      <c r="B41" s="2" t="s">
        <v>67</v>
      </c>
    </row>
    <row r="43" spans="1:7" x14ac:dyDescent="0.25">
      <c r="A43" t="s">
        <v>33</v>
      </c>
      <c r="F43" t="s">
        <v>34</v>
      </c>
    </row>
  </sheetData>
  <mergeCells count="8">
    <mergeCell ref="A34:F34"/>
    <mergeCell ref="A35:F35"/>
    <mergeCell ref="A19:G19"/>
    <mergeCell ref="A24:G24"/>
    <mergeCell ref="A23:F23"/>
    <mergeCell ref="A27:F27"/>
    <mergeCell ref="A28:G28"/>
    <mergeCell ref="A31:G31"/>
  </mergeCells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Сопоставимые цены</vt:lpstr>
      <vt:lpstr>Нормативный</vt:lpstr>
      <vt:lpstr>Тарифный</vt:lpstr>
      <vt:lpstr>Затратный</vt:lpstr>
      <vt:lpstr>Нормативный!Область_печати</vt:lpstr>
      <vt:lpstr>'Сопоставимые цены'!Область_печати</vt:lpstr>
      <vt:lpstr>Тарифный!Область_печати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Хоменко Татьяна Викторовна</dc:creator>
  <cp:lastModifiedBy>Пользователь</cp:lastModifiedBy>
  <cp:revision>17</cp:revision>
  <cp:lastPrinted>2025-02-15T12:56:17Z</cp:lastPrinted>
  <dcterms:created xsi:type="dcterms:W3CDTF">2022-01-14T03:40:13Z</dcterms:created>
  <dcterms:modified xsi:type="dcterms:W3CDTF">2025-02-17T11:21:20Z</dcterms:modified>
  <dc:language>ru-RU</dc:language>
</cp:coreProperties>
</file>