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J21" i="1" s="1"/>
  <c r="H21" i="1"/>
  <c r="I20" i="1"/>
  <c r="J20" i="1" s="1"/>
  <c r="H20" i="1"/>
  <c r="I19" i="1"/>
  <c r="J19" i="1" s="1"/>
  <c r="H19" i="1"/>
  <c r="G25" i="1" l="1"/>
  <c r="I13" i="1"/>
  <c r="J13" i="1" s="1"/>
  <c r="H13" i="1"/>
  <c r="I12" i="1"/>
  <c r="J12" i="1" s="1"/>
  <c r="H12" i="1"/>
  <c r="I11" i="1"/>
  <c r="J11" i="1" s="1"/>
  <c r="H11" i="1"/>
  <c r="I10" i="1"/>
  <c r="J10" i="1" s="1"/>
  <c r="H10" i="1"/>
  <c r="I9" i="1"/>
  <c r="J9" i="1" s="1"/>
  <c r="H9" i="1"/>
  <c r="I8" i="1"/>
  <c r="J8" i="1" s="1"/>
  <c r="H8" i="1"/>
  <c r="I7" i="1"/>
  <c r="J7" i="1" s="1"/>
  <c r="H7" i="1"/>
  <c r="I6" i="1"/>
  <c r="J6" i="1" s="1"/>
  <c r="H6" i="1"/>
  <c r="I17" i="1"/>
  <c r="J17" i="1" s="1"/>
  <c r="H17" i="1"/>
  <c r="I16" i="1"/>
  <c r="J16" i="1" s="1"/>
  <c r="H16" i="1"/>
  <c r="I15" i="1"/>
  <c r="J15" i="1" s="1"/>
  <c r="H15" i="1"/>
  <c r="I14" i="1"/>
  <c r="J14" i="1" s="1"/>
  <c r="H14" i="1"/>
  <c r="I22" i="1" l="1"/>
  <c r="J22" i="1" s="1"/>
  <c r="I23" i="1"/>
  <c r="J23" i="1" s="1"/>
  <c r="I24" i="1"/>
  <c r="J24" i="1" s="1"/>
  <c r="H22" i="1"/>
  <c r="H23" i="1"/>
  <c r="H24" i="1"/>
  <c r="H18" i="1" l="1"/>
  <c r="I18" i="1" l="1"/>
  <c r="H25" i="1"/>
  <c r="J18" i="1" l="1"/>
  <c r="J25" i="1" s="1"/>
  <c r="I25" i="1"/>
</calcChain>
</file>

<file path=xl/sharedStrings.xml><?xml version="1.0" encoding="utf-8"?>
<sst xmlns="http://schemas.openxmlformats.org/spreadsheetml/2006/main" count="96" uniqueCount="39">
  <si>
    <t>п/н</t>
  </si>
  <si>
    <t>Наименование, характеристики (предмета договора):</t>
  </si>
  <si>
    <t>Код по ОКВЭД2:</t>
  </si>
  <si>
    <t>Код по ОКПД2:</t>
  </si>
  <si>
    <t>Единицы измерения (наименование по ОКЕИ)</t>
  </si>
  <si>
    <t>Код по ОКЕИ</t>
  </si>
  <si>
    <t>46.90</t>
  </si>
  <si>
    <r>
      <t xml:space="preserve">Цена за единицу товара без НДС, руб.  </t>
    </r>
    <r>
      <rPr>
        <b/>
        <sz val="10"/>
        <color rgb="FF000000"/>
        <rFont val="Times New Roman"/>
        <family val="1"/>
        <charset val="204"/>
      </rPr>
      <t>Заказчика</t>
    </r>
  </si>
  <si>
    <t>* Заполняется участником закупки, применяющим общую систему налогообложения.</t>
  </si>
  <si>
    <t>** Заполняется участником закупки, не являющимся плательщиком НДС</t>
  </si>
  <si>
    <t>Итого (сумма прайса):</t>
  </si>
  <si>
    <r>
      <t xml:space="preserve">Цена за единицу товара с НДС, руб. </t>
    </r>
    <r>
      <rPr>
        <b/>
        <sz val="10"/>
        <color rgb="FF000000"/>
        <rFont val="Times New Roman"/>
        <family val="1"/>
        <charset val="204"/>
      </rPr>
      <t>Заказчика</t>
    </r>
  </si>
  <si>
    <t>Приложение № 1 к технической части извещения</t>
  </si>
  <si>
    <t>Страна происхождения товара</t>
  </si>
  <si>
    <t>СКИДКА предложенная участником закупки для рассчета цены с НДС*</t>
  </si>
  <si>
    <t>СКИДКА предложенная участником закупки для рассчета цены без НДС**</t>
  </si>
  <si>
    <r>
      <t xml:space="preserve">Цена за единицу товара с НДС, руб., предложенная </t>
    </r>
    <r>
      <rPr>
        <b/>
        <sz val="10"/>
        <color rgb="FF000000"/>
        <rFont val="Times New Roman"/>
        <family val="1"/>
        <charset val="204"/>
      </rPr>
      <t xml:space="preserve">участником закупки </t>
    </r>
  </si>
  <si>
    <r>
      <t xml:space="preserve">Цена за единицу товара без НДС, руб., предложенная </t>
    </r>
    <r>
      <rPr>
        <b/>
        <sz val="10"/>
        <color rgb="FF000000"/>
        <rFont val="Times New Roman"/>
        <family val="1"/>
        <charset val="204"/>
      </rPr>
      <t xml:space="preserve">участником закупки </t>
    </r>
  </si>
  <si>
    <t>тысяча штук</t>
  </si>
  <si>
    <t>17.21.</t>
  </si>
  <si>
    <r>
      <t>Effect 6х2L  серый с печатью</t>
    </r>
    <r>
      <rPr>
        <sz val="9"/>
        <color rgb="FF000000"/>
        <rFont val="Times New Roman"/>
        <family val="1"/>
        <charset val="204"/>
      </rPr>
      <t>, Контейнер под яйцо на 12 шт. с плоской крышкой размером 308*107*70 весом 52 г</t>
    </r>
  </si>
  <si>
    <r>
      <t xml:space="preserve">Effect plus 10L серый с печатью, </t>
    </r>
    <r>
      <rPr>
        <sz val="8"/>
        <color rgb="FF000000"/>
        <rFont val="Times New Roman"/>
        <family val="1"/>
        <charset val="204"/>
      </rPr>
      <t>Контейнер под яйцо на 10 шт. с плоской крышкой размером 247*108*67 мм весом 48 г</t>
    </r>
  </si>
  <si>
    <r>
      <t>Effect plus 10L, серый  с этикеткой</t>
    </r>
    <r>
      <rPr>
        <sz val="8"/>
        <color rgb="FF000000"/>
        <rFont val="Times New Roman"/>
        <family val="1"/>
        <charset val="204"/>
      </rPr>
      <t>, Контейнер под яйцо на 10 шт. с плоской крышкой размером 247*107*67 мм весом 48 г</t>
    </r>
  </si>
  <si>
    <r>
      <t>Effect plus 10L, серый  подкрашенный с этикеткой</t>
    </r>
    <r>
      <rPr>
        <sz val="8"/>
        <color rgb="FF000000"/>
        <rFont val="Times New Roman"/>
        <family val="1"/>
        <charset val="204"/>
      </rPr>
      <t>, Контейнер под яйцо на 10 шт. с плоской крышкой размером 247*107*67 мм весом 48 г</t>
    </r>
  </si>
  <si>
    <r>
      <t>Effect plus 10L, белый с этикеткой</t>
    </r>
    <r>
      <rPr>
        <sz val="8"/>
        <color rgb="FF000000"/>
        <rFont val="Times New Roman"/>
        <family val="1"/>
        <charset val="204"/>
      </rPr>
      <t>, Контейнер под яйцо на 10 шт. с плоской крышкой размером 247*107*67 мм весом 48 г</t>
    </r>
  </si>
  <si>
    <r>
      <t>Effect plus 10L, белый подкрашенный с этикеткой</t>
    </r>
    <r>
      <rPr>
        <sz val="8"/>
        <color rgb="FF000000"/>
        <rFont val="Times New Roman"/>
        <family val="1"/>
        <charset val="204"/>
      </rPr>
      <t>, Контейнер под яйцо на 10 шт. с плоской крышкой размером 247*107*67 мм весом 48 г</t>
    </r>
  </si>
  <si>
    <t xml:space="preserve"> Effect plus 10L  серый с этикеткой, Контейнер под яйцо на 10 шт. с плоской крышкой  размером 247*107*67 мм весом 48 г</t>
  </si>
  <si>
    <t>Effect plus 10L  серый подкрашенный с этикеткой, Контейнер под яйцо на 10 шт. с плоской крышкой размером 247*107*67 мм весом 48 г</t>
  </si>
  <si>
    <t>Effect plus 10L   белый с этикеткой, Контейнер под яйцо на 10 шт. с плоской крышкой размером 247*107*67 мм весом 48 г</t>
  </si>
  <si>
    <t xml:space="preserve"> Effect plus 10L   белый подкрашенный с этикеткой, Контейнер под яйцо на 10 шт. с плоской крышкой размером 247*107*67 мм весом 48 г</t>
  </si>
  <si>
    <t>Nest Pack 10  белый с этикеткой, Контейнер под яйцо на 10 шт. с плоской крышкой размером 250х116х68 мм весом 50 г</t>
  </si>
  <si>
    <t xml:space="preserve"> Nest Pack Jumbo 10  белый с этикеткой, Контейнер под яйцо на 10 шт. с плоской крышкой размером 265х117х70 мм весом 50 г</t>
  </si>
  <si>
    <t xml:space="preserve"> Nest Pack Jumbo 10  белый подкрашенный с этикеткой, Контейнер под яйцо на 10 шт. с плоской крышкой размером 265х117х70 мм весом 50 г</t>
  </si>
  <si>
    <t>Effect 6х2L   серый с печатью, Контейнер под яйцо на 12 шт. с плоской крышкой размером 308*107*70 весом 52 г</t>
  </si>
  <si>
    <t>Effect 6х2L  серый с этикеткой, Контейнер под яйцо на 12 шт. с плоской крышкой размером 308*107*70 весом 52г г</t>
  </si>
  <si>
    <t xml:space="preserve">Effect plus 6х2  БЕЛЫЙ с этикеткой, Контейнер под яйцо на 12 шт. с плоской крышкой размером 308*107*70 весом 52г </t>
  </si>
  <si>
    <t xml:space="preserve">Effect plus 6х2  БЕЛЫЙ подкрашенный с этикеткой, Контейнер под яйцо на 12шт. с плоской крышкой размером 308*107*70 весом 52г </t>
  </si>
  <si>
    <t>Nest Pack 15  БЕЛЫЙ с этикеткой, Контейнер под яйцо на 15 шт. с плоской крышкой размером 308*107*70 весом 52г</t>
  </si>
  <si>
    <t>Nest Pack 15  БЕЛЫЙ подкрашенный с этикеткой, Контейнер под яйцо на 15 шт. с плоской крышкой размером 308*107*70 весом 52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</si>
</sst>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 applyProtection="1">
      <alignment vertical="center"/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0" fontId="3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vertical="center" wrapText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2" fontId="1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4" fontId="2" fillId="0" borderId="2" xfId="0" applyNumberFormat="1" applyFont="1" applyBorder="1" applyAlignment="1" applyProtection="1">
      <alignment horizontal="center" vertical="center" wrapText="1"/>
      <protection hidden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85" zoomScaleNormal="85" workbookViewId="0">
      <selection activeCell="I25" sqref="I25"/>
    </sheetView>
  </sheetViews>
  <sheetFormatPr defaultColWidth="9.109375" defaultRowHeight="13.8" x14ac:dyDescent="0.25"/>
  <cols>
    <col min="1" max="1" width="5" style="10" customWidth="1"/>
    <col min="2" max="2" width="69.109375" style="13" customWidth="1"/>
    <col min="3" max="4" width="9.109375" style="10"/>
    <col min="5" max="5" width="12.109375" style="10" customWidth="1"/>
    <col min="6" max="6" width="9.109375" style="10"/>
    <col min="7" max="9" width="19.109375" style="10" customWidth="1"/>
    <col min="10" max="10" width="21.6640625" style="10" customWidth="1"/>
    <col min="11" max="11" width="13.109375" style="10" customWidth="1"/>
    <col min="12" max="16384" width="9.109375" style="10"/>
  </cols>
  <sheetData>
    <row r="1" spans="1:11" x14ac:dyDescent="0.25">
      <c r="I1" s="11" t="s">
        <v>12</v>
      </c>
    </row>
    <row r="2" spans="1:11" ht="78.75" customHeight="1" x14ac:dyDescent="0.25">
      <c r="H2" s="12" t="s">
        <v>14</v>
      </c>
      <c r="J2" s="12" t="s">
        <v>15</v>
      </c>
      <c r="K2" s="11"/>
    </row>
    <row r="3" spans="1:11" ht="18.75" customHeight="1" x14ac:dyDescent="0.25">
      <c r="H3" s="7">
        <v>0</v>
      </c>
      <c r="I3" s="13"/>
      <c r="J3" s="7">
        <v>0</v>
      </c>
      <c r="K3" s="13"/>
    </row>
    <row r="5" spans="1:11" ht="51.75" customHeight="1" x14ac:dyDescent="0.25">
      <c r="A5" s="1" t="s">
        <v>0</v>
      </c>
      <c r="B5" s="8" t="s">
        <v>1</v>
      </c>
      <c r="C5" s="9" t="s">
        <v>2</v>
      </c>
      <c r="D5" s="9" t="s">
        <v>3</v>
      </c>
      <c r="E5" s="8" t="s">
        <v>4</v>
      </c>
      <c r="F5" s="8" t="s">
        <v>5</v>
      </c>
      <c r="G5" s="8" t="s">
        <v>11</v>
      </c>
      <c r="H5" s="8" t="s">
        <v>16</v>
      </c>
      <c r="I5" s="8" t="s">
        <v>7</v>
      </c>
      <c r="J5" s="8" t="s">
        <v>17</v>
      </c>
      <c r="K5" s="14" t="s">
        <v>13</v>
      </c>
    </row>
    <row r="6" spans="1:11" ht="23.4" x14ac:dyDescent="0.25">
      <c r="A6" s="20">
        <v>1</v>
      </c>
      <c r="B6" s="27" t="s">
        <v>21</v>
      </c>
      <c r="C6" s="5" t="s">
        <v>6</v>
      </c>
      <c r="D6" s="6" t="s">
        <v>19</v>
      </c>
      <c r="E6" s="5" t="s">
        <v>18</v>
      </c>
      <c r="F6" s="22">
        <v>798</v>
      </c>
      <c r="G6" s="26">
        <v>6990</v>
      </c>
      <c r="H6" s="23">
        <f>G6-G6*$H$3</f>
        <v>6990</v>
      </c>
      <c r="I6" s="2">
        <f>G6/1.2</f>
        <v>5825</v>
      </c>
      <c r="J6" s="2">
        <f>I6-I6*$J$3</f>
        <v>5825</v>
      </c>
      <c r="K6" s="15"/>
    </row>
    <row r="7" spans="1:11" ht="23.4" x14ac:dyDescent="0.25">
      <c r="A7" s="20">
        <v>2</v>
      </c>
      <c r="B7" s="27" t="s">
        <v>22</v>
      </c>
      <c r="C7" s="5" t="s">
        <v>6</v>
      </c>
      <c r="D7" s="6" t="s">
        <v>19</v>
      </c>
      <c r="E7" s="5" t="s">
        <v>18</v>
      </c>
      <c r="F7" s="22">
        <v>798</v>
      </c>
      <c r="G7" s="26">
        <v>9016</v>
      </c>
      <c r="H7" s="23">
        <f t="shared" ref="H7:H9" si="0">G7-G7*$H$3</f>
        <v>9016</v>
      </c>
      <c r="I7" s="2">
        <f t="shared" ref="I7:I9" si="1">G7/1.2</f>
        <v>7513.3333333333339</v>
      </c>
      <c r="J7" s="2">
        <f t="shared" ref="J7:J9" si="2">I7-I7*$J$3</f>
        <v>7513.3333333333339</v>
      </c>
      <c r="K7" s="15"/>
    </row>
    <row r="8" spans="1:11" ht="23.4" x14ac:dyDescent="0.25">
      <c r="A8" s="20">
        <v>3</v>
      </c>
      <c r="B8" s="27" t="s">
        <v>23</v>
      </c>
      <c r="C8" s="5" t="s">
        <v>6</v>
      </c>
      <c r="D8" s="6" t="s">
        <v>19</v>
      </c>
      <c r="E8" s="5" t="s">
        <v>18</v>
      </c>
      <c r="F8" s="22">
        <v>798</v>
      </c>
      <c r="G8" s="26">
        <v>10436</v>
      </c>
      <c r="H8" s="23">
        <f t="shared" si="0"/>
        <v>10436</v>
      </c>
      <c r="I8" s="2">
        <f t="shared" si="1"/>
        <v>8696.6666666666679</v>
      </c>
      <c r="J8" s="2">
        <f t="shared" si="2"/>
        <v>8696.6666666666679</v>
      </c>
      <c r="K8" s="15"/>
    </row>
    <row r="9" spans="1:11" ht="23.4" x14ac:dyDescent="0.25">
      <c r="A9" s="20">
        <v>4</v>
      </c>
      <c r="B9" s="27" t="s">
        <v>24</v>
      </c>
      <c r="C9" s="5" t="s">
        <v>6</v>
      </c>
      <c r="D9" s="6" t="s">
        <v>19</v>
      </c>
      <c r="E9" s="5" t="s">
        <v>18</v>
      </c>
      <c r="F9" s="22">
        <v>798</v>
      </c>
      <c r="G9" s="26">
        <v>9440</v>
      </c>
      <c r="H9" s="23">
        <f t="shared" si="0"/>
        <v>9440</v>
      </c>
      <c r="I9" s="2">
        <f t="shared" si="1"/>
        <v>7866.666666666667</v>
      </c>
      <c r="J9" s="2">
        <f t="shared" si="2"/>
        <v>7866.666666666667</v>
      </c>
      <c r="K9" s="15"/>
    </row>
    <row r="10" spans="1:11" ht="23.4" x14ac:dyDescent="0.25">
      <c r="A10" s="20">
        <v>5</v>
      </c>
      <c r="B10" s="27" t="s">
        <v>25</v>
      </c>
      <c r="C10" s="5" t="s">
        <v>6</v>
      </c>
      <c r="D10" s="6" t="s">
        <v>19</v>
      </c>
      <c r="E10" s="5" t="s">
        <v>18</v>
      </c>
      <c r="F10" s="22">
        <v>798</v>
      </c>
      <c r="G10" s="26">
        <v>10956</v>
      </c>
      <c r="H10" s="23">
        <f>G10-G10*$H$3</f>
        <v>10956</v>
      </c>
      <c r="I10" s="2">
        <f>G10/1.2</f>
        <v>9130</v>
      </c>
      <c r="J10" s="2">
        <f>I10-I10*$J$3</f>
        <v>9130</v>
      </c>
      <c r="K10" s="15"/>
    </row>
    <row r="11" spans="1:11" ht="26.4" x14ac:dyDescent="0.25">
      <c r="A11" s="20">
        <v>6</v>
      </c>
      <c r="B11" s="27" t="s">
        <v>26</v>
      </c>
      <c r="C11" s="5" t="s">
        <v>6</v>
      </c>
      <c r="D11" s="6" t="s">
        <v>19</v>
      </c>
      <c r="E11" s="5" t="s">
        <v>18</v>
      </c>
      <c r="F11" s="22">
        <v>798</v>
      </c>
      <c r="G11" s="26">
        <v>9061</v>
      </c>
      <c r="H11" s="23">
        <f t="shared" ref="H11:H13" si="3">G11-G11*$H$3</f>
        <v>9061</v>
      </c>
      <c r="I11" s="2">
        <f t="shared" ref="I11:I13" si="4">G11/1.2</f>
        <v>7550.8333333333339</v>
      </c>
      <c r="J11" s="2">
        <f t="shared" ref="J11:J13" si="5">I11-I11*$J$3</f>
        <v>7550.8333333333339</v>
      </c>
      <c r="K11" s="15"/>
    </row>
    <row r="12" spans="1:11" ht="26.4" x14ac:dyDescent="0.25">
      <c r="A12" s="20">
        <v>7</v>
      </c>
      <c r="B12" s="27" t="s">
        <v>27</v>
      </c>
      <c r="C12" s="5" t="s">
        <v>6</v>
      </c>
      <c r="D12" s="6" t="s">
        <v>19</v>
      </c>
      <c r="E12" s="5" t="s">
        <v>18</v>
      </c>
      <c r="F12" s="22">
        <v>798</v>
      </c>
      <c r="G12" s="26">
        <v>10481</v>
      </c>
      <c r="H12" s="23">
        <f t="shared" si="3"/>
        <v>10481</v>
      </c>
      <c r="I12" s="2">
        <f t="shared" si="4"/>
        <v>8734.1666666666679</v>
      </c>
      <c r="J12" s="2">
        <f t="shared" si="5"/>
        <v>8734.1666666666679</v>
      </c>
      <c r="K12" s="15"/>
    </row>
    <row r="13" spans="1:11" ht="26.4" x14ac:dyDescent="0.25">
      <c r="A13" s="20">
        <v>8</v>
      </c>
      <c r="B13" s="27" t="s">
        <v>28</v>
      </c>
      <c r="C13" s="5" t="s">
        <v>6</v>
      </c>
      <c r="D13" s="6" t="s">
        <v>19</v>
      </c>
      <c r="E13" s="5" t="s">
        <v>18</v>
      </c>
      <c r="F13" s="22">
        <v>798</v>
      </c>
      <c r="G13" s="26">
        <v>9485</v>
      </c>
      <c r="H13" s="23">
        <f t="shared" si="3"/>
        <v>9485</v>
      </c>
      <c r="I13" s="2">
        <f t="shared" si="4"/>
        <v>7904.166666666667</v>
      </c>
      <c r="J13" s="2">
        <f t="shared" si="5"/>
        <v>7904.166666666667</v>
      </c>
      <c r="K13" s="15"/>
    </row>
    <row r="14" spans="1:11" ht="26.4" x14ac:dyDescent="0.25">
      <c r="A14" s="20">
        <v>9</v>
      </c>
      <c r="B14" s="27" t="s">
        <v>29</v>
      </c>
      <c r="C14" s="5" t="s">
        <v>6</v>
      </c>
      <c r="D14" s="6" t="s">
        <v>19</v>
      </c>
      <c r="E14" s="5" t="s">
        <v>18</v>
      </c>
      <c r="F14" s="22">
        <v>798</v>
      </c>
      <c r="G14" s="26">
        <v>11001</v>
      </c>
      <c r="H14" s="23">
        <f>G14-G14*$H$3</f>
        <v>11001</v>
      </c>
      <c r="I14" s="2">
        <f>G14/1.2</f>
        <v>9167.5</v>
      </c>
      <c r="J14" s="2">
        <f>I14-I14*$J$3</f>
        <v>9167.5</v>
      </c>
      <c r="K14" s="15"/>
    </row>
    <row r="15" spans="1:11" ht="24" x14ac:dyDescent="0.25">
      <c r="A15" s="20">
        <v>10</v>
      </c>
      <c r="B15" s="21" t="s">
        <v>30</v>
      </c>
      <c r="C15" s="5" t="s">
        <v>6</v>
      </c>
      <c r="D15" s="6" t="s">
        <v>19</v>
      </c>
      <c r="E15" s="5" t="s">
        <v>18</v>
      </c>
      <c r="F15" s="22">
        <v>798</v>
      </c>
      <c r="G15" s="26">
        <v>9945</v>
      </c>
      <c r="H15" s="23">
        <f t="shared" ref="H15:H17" si="6">G15-G15*$H$3</f>
        <v>9945</v>
      </c>
      <c r="I15" s="2">
        <f t="shared" ref="I15:I17" si="7">G15/1.2</f>
        <v>8287.5</v>
      </c>
      <c r="J15" s="2">
        <f t="shared" ref="J15:J17" si="8">I15-I15*$J$3</f>
        <v>8287.5</v>
      </c>
      <c r="K15" s="15"/>
    </row>
    <row r="16" spans="1:11" ht="25.2" x14ac:dyDescent="0.25">
      <c r="A16" s="20">
        <v>11</v>
      </c>
      <c r="B16" s="27" t="s">
        <v>20</v>
      </c>
      <c r="C16" s="5" t="s">
        <v>6</v>
      </c>
      <c r="D16" s="6" t="s">
        <v>19</v>
      </c>
      <c r="E16" s="5" t="s">
        <v>18</v>
      </c>
      <c r="F16" s="22">
        <v>798</v>
      </c>
      <c r="G16" s="26">
        <v>11239.4</v>
      </c>
      <c r="H16" s="23">
        <f t="shared" si="6"/>
        <v>11239.4</v>
      </c>
      <c r="I16" s="2">
        <f t="shared" si="7"/>
        <v>9366.1666666666661</v>
      </c>
      <c r="J16" s="2">
        <f t="shared" si="8"/>
        <v>9366.1666666666661</v>
      </c>
      <c r="K16" s="15"/>
    </row>
    <row r="17" spans="1:11" ht="26.4" x14ac:dyDescent="0.25">
      <c r="A17" s="20">
        <v>12</v>
      </c>
      <c r="B17" s="27" t="s">
        <v>31</v>
      </c>
      <c r="C17" s="5" t="s">
        <v>6</v>
      </c>
      <c r="D17" s="6" t="s">
        <v>19</v>
      </c>
      <c r="E17" s="5" t="s">
        <v>18</v>
      </c>
      <c r="F17" s="22">
        <v>798</v>
      </c>
      <c r="G17" s="26">
        <v>12166</v>
      </c>
      <c r="H17" s="23">
        <f t="shared" si="6"/>
        <v>12166</v>
      </c>
      <c r="I17" s="2">
        <f t="shared" si="7"/>
        <v>10138.333333333334</v>
      </c>
      <c r="J17" s="2">
        <f t="shared" si="8"/>
        <v>10138.333333333334</v>
      </c>
      <c r="K17" s="15"/>
    </row>
    <row r="18" spans="1:11" ht="26.4" x14ac:dyDescent="0.25">
      <c r="A18" s="20">
        <v>13</v>
      </c>
      <c r="B18" s="27" t="s">
        <v>32</v>
      </c>
      <c r="C18" s="5" t="s">
        <v>6</v>
      </c>
      <c r="D18" s="6" t="s">
        <v>19</v>
      </c>
      <c r="E18" s="5" t="s">
        <v>18</v>
      </c>
      <c r="F18" s="22">
        <v>798</v>
      </c>
      <c r="G18" s="26">
        <v>13640</v>
      </c>
      <c r="H18" s="23">
        <f>G18-G18*$H$3</f>
        <v>13640</v>
      </c>
      <c r="I18" s="2">
        <f>G18/1.2</f>
        <v>11366.666666666668</v>
      </c>
      <c r="J18" s="2">
        <f>I18-I18*$J$3</f>
        <v>11366.666666666668</v>
      </c>
      <c r="K18" s="15"/>
    </row>
    <row r="19" spans="1:11" ht="26.4" customHeight="1" x14ac:dyDescent="0.25">
      <c r="A19" s="20">
        <v>14</v>
      </c>
      <c r="B19" s="27" t="s">
        <v>33</v>
      </c>
      <c r="C19" s="5" t="s">
        <v>6</v>
      </c>
      <c r="D19" s="6" t="s">
        <v>19</v>
      </c>
      <c r="E19" s="5" t="s">
        <v>18</v>
      </c>
      <c r="F19" s="22">
        <v>798</v>
      </c>
      <c r="G19" s="26">
        <v>8240</v>
      </c>
      <c r="H19" s="23">
        <f t="shared" ref="H19:H21" si="9">G19-G19*$H$3</f>
        <v>8240</v>
      </c>
      <c r="I19" s="2">
        <f t="shared" ref="I19:I21" si="10">G19/1.2</f>
        <v>6866.666666666667</v>
      </c>
      <c r="J19" s="2">
        <f t="shared" ref="J19:J21" si="11">I19-I19*$J$3</f>
        <v>6866.666666666667</v>
      </c>
      <c r="K19" s="15"/>
    </row>
    <row r="20" spans="1:11" ht="26.4" x14ac:dyDescent="0.25">
      <c r="A20" s="20">
        <v>15</v>
      </c>
      <c r="B20" s="27" t="s">
        <v>34</v>
      </c>
      <c r="C20" s="5" t="s">
        <v>6</v>
      </c>
      <c r="D20" s="6" t="s">
        <v>19</v>
      </c>
      <c r="E20" s="5" t="s">
        <v>18</v>
      </c>
      <c r="F20" s="22">
        <v>798</v>
      </c>
      <c r="G20" s="26">
        <v>10184</v>
      </c>
      <c r="H20" s="23">
        <f t="shared" si="9"/>
        <v>10184</v>
      </c>
      <c r="I20" s="2">
        <f t="shared" si="10"/>
        <v>8486.6666666666679</v>
      </c>
      <c r="J20" s="2">
        <f t="shared" si="11"/>
        <v>8486.6666666666679</v>
      </c>
      <c r="K20" s="15"/>
    </row>
    <row r="21" spans="1:11" ht="26.4" x14ac:dyDescent="0.25">
      <c r="A21" s="20">
        <v>16</v>
      </c>
      <c r="B21" s="27" t="s">
        <v>35</v>
      </c>
      <c r="C21" s="5" t="s">
        <v>6</v>
      </c>
      <c r="D21" s="6" t="s">
        <v>19</v>
      </c>
      <c r="E21" s="5" t="s">
        <v>18</v>
      </c>
      <c r="F21" s="22">
        <v>798</v>
      </c>
      <c r="G21" s="26">
        <v>11713</v>
      </c>
      <c r="H21" s="23">
        <f t="shared" si="9"/>
        <v>11713</v>
      </c>
      <c r="I21" s="2">
        <f t="shared" si="10"/>
        <v>9760.8333333333339</v>
      </c>
      <c r="J21" s="2">
        <f t="shared" si="11"/>
        <v>9760.8333333333339</v>
      </c>
      <c r="K21" s="15"/>
    </row>
    <row r="22" spans="1:11" ht="20.399999999999999" customHeight="1" x14ac:dyDescent="0.25">
      <c r="A22" s="20">
        <v>17</v>
      </c>
      <c r="B22" s="27" t="s">
        <v>36</v>
      </c>
      <c r="C22" s="5" t="s">
        <v>6</v>
      </c>
      <c r="D22" s="6" t="s">
        <v>19</v>
      </c>
      <c r="E22" s="5" t="s">
        <v>18</v>
      </c>
      <c r="F22" s="22">
        <v>798</v>
      </c>
      <c r="G22" s="26">
        <v>10872.2</v>
      </c>
      <c r="H22" s="23">
        <f t="shared" ref="H22:H24" si="12">G22-G22*$H$3</f>
        <v>10872.2</v>
      </c>
      <c r="I22" s="2">
        <f t="shared" ref="I22:I24" si="13">G22/1.2</f>
        <v>9060.1666666666679</v>
      </c>
      <c r="J22" s="2">
        <f t="shared" ref="J22:J24" si="14">I22-I22*$J$3</f>
        <v>9060.1666666666679</v>
      </c>
      <c r="K22" s="15"/>
    </row>
    <row r="23" spans="1:11" ht="26.4" x14ac:dyDescent="0.25">
      <c r="A23" s="20">
        <v>18</v>
      </c>
      <c r="B23" s="27" t="s">
        <v>37</v>
      </c>
      <c r="C23" s="5" t="s">
        <v>6</v>
      </c>
      <c r="D23" s="6" t="s">
        <v>19</v>
      </c>
      <c r="E23" s="5" t="s">
        <v>18</v>
      </c>
      <c r="F23" s="22">
        <v>798</v>
      </c>
      <c r="G23" s="26">
        <v>14690.5</v>
      </c>
      <c r="H23" s="23">
        <f t="shared" si="12"/>
        <v>14690.5</v>
      </c>
      <c r="I23" s="2">
        <f t="shared" si="13"/>
        <v>12242.083333333334</v>
      </c>
      <c r="J23" s="2">
        <f t="shared" si="14"/>
        <v>12242.083333333334</v>
      </c>
      <c r="K23" s="15"/>
    </row>
    <row r="24" spans="1:11" ht="26.4" x14ac:dyDescent="0.25">
      <c r="A24" s="20">
        <v>19</v>
      </c>
      <c r="B24" s="27" t="s">
        <v>38</v>
      </c>
      <c r="C24" s="5" t="s">
        <v>6</v>
      </c>
      <c r="D24" s="6" t="s">
        <v>19</v>
      </c>
      <c r="E24" s="5" t="s">
        <v>18</v>
      </c>
      <c r="F24" s="22">
        <v>798</v>
      </c>
      <c r="G24" s="26">
        <v>16122.5</v>
      </c>
      <c r="H24" s="23">
        <f t="shared" si="12"/>
        <v>16122.5</v>
      </c>
      <c r="I24" s="2">
        <f t="shared" si="13"/>
        <v>13435.416666666668</v>
      </c>
      <c r="J24" s="2">
        <f t="shared" si="14"/>
        <v>13435.416666666668</v>
      </c>
      <c r="K24" s="15"/>
    </row>
    <row r="25" spans="1:11" ht="26.4" x14ac:dyDescent="0.25">
      <c r="A25" s="28" t="s">
        <v>10</v>
      </c>
      <c r="B25" s="28"/>
      <c r="C25" s="3" t="s">
        <v>6</v>
      </c>
      <c r="D25" s="18" t="s">
        <v>19</v>
      </c>
      <c r="E25" s="3" t="s">
        <v>18</v>
      </c>
      <c r="F25" s="24">
        <v>798</v>
      </c>
      <c r="G25" s="4">
        <f>SUM(G6:G24)</f>
        <v>205678.6</v>
      </c>
      <c r="H25" s="25">
        <f t="shared" ref="H25" si="15">G25-G25*$H$3</f>
        <v>205678.6</v>
      </c>
      <c r="I25" s="4">
        <f>SUM(I6:I24)</f>
        <v>171398.83333333334</v>
      </c>
      <c r="J25" s="4">
        <f>SUM(J6:J24)</f>
        <v>171398.83333333334</v>
      </c>
      <c r="K25" s="16"/>
    </row>
    <row r="28" spans="1:11" ht="28.8" x14ac:dyDescent="0.3">
      <c r="B28" s="19" t="s">
        <v>8</v>
      </c>
      <c r="C28" s="17"/>
      <c r="D28" s="17"/>
      <c r="E28" s="17"/>
    </row>
    <row r="29" spans="1:11" ht="14.4" x14ac:dyDescent="0.3">
      <c r="B29" s="19" t="s">
        <v>9</v>
      </c>
      <c r="C29" s="17"/>
      <c r="D29" s="17"/>
      <c r="E29" s="17"/>
    </row>
  </sheetData>
  <sheetProtection formatCells="0" formatColumns="0" formatRows="0" insertColumns="0" insertRows="0" insertHyperlinks="0" deleteColumns="0" deleteRows="0" sort="0" autoFilter="0" pivotTables="0"/>
  <mergeCells count="1">
    <mergeCell ref="A25:B25"/>
  </mergeCells>
  <pageMargins left="0.7" right="0.7" top="0.75" bottom="0.75" header="0.3" footer="0.3"/>
  <pageSetup paperSize="9" scale="59" fitToHeight="0" orientation="landscape" r:id="rId1"/>
  <ignoredErrors>
    <ignoredError sqref="H25" formula="1"/>
    <ignoredError sqref="H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2025-01-23T03:58:22Z</dcterms:modified>
</cp:coreProperties>
</file>