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ШКОЛЫ (Тюмень)\22\2025\ЗП\ЗП-04 Спорт.инвентарь (мир)\ДОКУМЕНТАЦИЯ\"/>
    </mc:Choice>
  </mc:AlternateContent>
  <xr:revisionPtr revIDLastSave="0" documentId="13_ncr:1_{3E7550A2-CC44-4814-B669-FA55D3D37FA6}" xr6:coauthVersionLast="47" xr6:coauthVersionMax="47" xr10:uidLastSave="{00000000-0000-0000-0000-000000000000}"/>
  <bookViews>
    <workbookView xWindow="10230" yWindow="300" windowWidth="18225" windowHeight="15600" xr2:uid="{00000000-000D-0000-FFFF-FFFF00000000}"/>
  </bookViews>
  <sheets>
    <sheet name="НМЦД" sheetId="1" r:id="rId1"/>
  </sheets>
  <definedNames>
    <definedName name="_xlnm._FilterDatabase" localSheetId="0" hidden="1">НМЦД!$A$5:$K$5</definedName>
  </definedNames>
  <calcPr calcId="181029"/>
</workbook>
</file>

<file path=xl/calcChain.xml><?xml version="1.0" encoding="utf-8"?>
<calcChain xmlns="http://schemas.openxmlformats.org/spreadsheetml/2006/main">
  <c r="K151" i="1" l="1"/>
  <c r="K148" i="1"/>
  <c r="I7" i="1"/>
  <c r="J7" i="1" s="1"/>
  <c r="K7" i="1" s="1"/>
  <c r="I8" i="1"/>
  <c r="J8" i="1" s="1"/>
  <c r="K8" i="1" s="1"/>
  <c r="I9" i="1"/>
  <c r="J9" i="1" s="1"/>
  <c r="K9" i="1" s="1"/>
  <c r="I10" i="1"/>
  <c r="J10" i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/>
  <c r="K14" i="1"/>
  <c r="I15" i="1"/>
  <c r="J15" i="1" s="1"/>
  <c r="K15" i="1" s="1"/>
  <c r="I16" i="1"/>
  <c r="J16" i="1" s="1"/>
  <c r="K16" i="1" s="1"/>
  <c r="I17" i="1"/>
  <c r="J17" i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/>
  <c r="K21" i="1" s="1"/>
  <c r="I22" i="1"/>
  <c r="J22" i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/>
  <c r="K27" i="1" s="1"/>
  <c r="I28" i="1"/>
  <c r="J28" i="1" s="1"/>
  <c r="K28" i="1" s="1"/>
  <c r="I29" i="1"/>
  <c r="J29" i="1"/>
  <c r="K29" i="1" s="1"/>
  <c r="I30" i="1"/>
  <c r="J30" i="1" s="1"/>
  <c r="K30" i="1" s="1"/>
  <c r="I31" i="1"/>
  <c r="J31" i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/>
  <c r="K35" i="1" s="1"/>
  <c r="I36" i="1"/>
  <c r="J36" i="1" s="1"/>
  <c r="K36" i="1" s="1"/>
  <c r="I37" i="1"/>
  <c r="J37" i="1"/>
  <c r="K37" i="1" s="1"/>
  <c r="I38" i="1"/>
  <c r="J38" i="1" s="1"/>
  <c r="K38" i="1" s="1"/>
  <c r="I39" i="1"/>
  <c r="J39" i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/>
  <c r="K43" i="1" s="1"/>
  <c r="I44" i="1"/>
  <c r="J44" i="1" s="1"/>
  <c r="K44" i="1" s="1"/>
  <c r="I45" i="1"/>
  <c r="J45" i="1"/>
  <c r="K45" i="1" s="1"/>
  <c r="I46" i="1"/>
  <c r="J46" i="1" s="1"/>
  <c r="K46" i="1" s="1"/>
  <c r="I47" i="1"/>
  <c r="J47" i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/>
  <c r="K51" i="1" s="1"/>
  <c r="I52" i="1"/>
  <c r="J52" i="1" s="1"/>
  <c r="K52" i="1" s="1"/>
  <c r="I53" i="1"/>
  <c r="J53" i="1"/>
  <c r="K53" i="1" s="1"/>
  <c r="I54" i="1"/>
  <c r="J54" i="1" s="1"/>
  <c r="K54" i="1" s="1"/>
  <c r="I55" i="1"/>
  <c r="J55" i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/>
  <c r="K59" i="1" s="1"/>
  <c r="I60" i="1"/>
  <c r="J60" i="1" s="1"/>
  <c r="K60" i="1" s="1"/>
  <c r="I61" i="1"/>
  <c r="J61" i="1"/>
  <c r="K61" i="1" s="1"/>
  <c r="I62" i="1"/>
  <c r="J62" i="1" s="1"/>
  <c r="K62" i="1" s="1"/>
  <c r="I63" i="1"/>
  <c r="J63" i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/>
  <c r="K67" i="1" s="1"/>
  <c r="I68" i="1"/>
  <c r="J68" i="1" s="1"/>
  <c r="K68" i="1" s="1"/>
  <c r="I69" i="1"/>
  <c r="J69" i="1"/>
  <c r="K69" i="1" s="1"/>
  <c r="I70" i="1"/>
  <c r="J70" i="1" s="1"/>
  <c r="K70" i="1" s="1"/>
  <c r="I71" i="1"/>
  <c r="J71" i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/>
  <c r="K75" i="1" s="1"/>
  <c r="I76" i="1"/>
  <c r="J76" i="1" s="1"/>
  <c r="K76" i="1" s="1"/>
  <c r="I77" i="1"/>
  <c r="J77" i="1"/>
  <c r="K77" i="1" s="1"/>
  <c r="I78" i="1"/>
  <c r="J78" i="1" s="1"/>
  <c r="K78" i="1" s="1"/>
  <c r="I79" i="1"/>
  <c r="J79" i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/>
  <c r="K83" i="1" s="1"/>
  <c r="I84" i="1"/>
  <c r="J84" i="1" s="1"/>
  <c r="K84" i="1" s="1"/>
  <c r="I85" i="1"/>
  <c r="J85" i="1"/>
  <c r="K85" i="1" s="1"/>
  <c r="I86" i="1"/>
  <c r="J86" i="1" s="1"/>
  <c r="K86" i="1" s="1"/>
  <c r="I87" i="1"/>
  <c r="J87" i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/>
  <c r="K91" i="1" s="1"/>
  <c r="I92" i="1"/>
  <c r="J92" i="1" s="1"/>
  <c r="K92" i="1" s="1"/>
  <c r="I93" i="1"/>
  <c r="J93" i="1"/>
  <c r="K93" i="1" s="1"/>
  <c r="I94" i="1"/>
  <c r="J94" i="1" s="1"/>
  <c r="K94" i="1" s="1"/>
  <c r="I95" i="1"/>
  <c r="J95" i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/>
  <c r="K99" i="1" s="1"/>
  <c r="I100" i="1"/>
  <c r="J100" i="1" s="1"/>
  <c r="K100" i="1" s="1"/>
  <c r="I101" i="1"/>
  <c r="J101" i="1"/>
  <c r="K101" i="1" s="1"/>
  <c r="I102" i="1"/>
  <c r="J102" i="1" s="1"/>
  <c r="K102" i="1" s="1"/>
  <c r="I103" i="1"/>
  <c r="J103" i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/>
  <c r="K107" i="1" s="1"/>
  <c r="I108" i="1"/>
  <c r="J108" i="1" s="1"/>
  <c r="K108" i="1" s="1"/>
  <c r="I109" i="1"/>
  <c r="J109" i="1"/>
  <c r="K109" i="1" s="1"/>
  <c r="I110" i="1"/>
  <c r="J110" i="1" s="1"/>
  <c r="K110" i="1" s="1"/>
  <c r="I111" i="1"/>
  <c r="J111" i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/>
  <c r="K115" i="1" s="1"/>
  <c r="I116" i="1"/>
  <c r="J116" i="1" s="1"/>
  <c r="K116" i="1" s="1"/>
  <c r="I117" i="1"/>
  <c r="J117" i="1"/>
  <c r="K117" i="1" s="1"/>
  <c r="I118" i="1"/>
  <c r="J118" i="1" s="1"/>
  <c r="K118" i="1" s="1"/>
  <c r="I119" i="1"/>
  <c r="J119" i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/>
  <c r="K123" i="1" s="1"/>
  <c r="I124" i="1"/>
  <c r="J124" i="1" s="1"/>
  <c r="K124" i="1" s="1"/>
  <c r="I125" i="1"/>
  <c r="J125" i="1"/>
  <c r="K125" i="1" s="1"/>
  <c r="I126" i="1"/>
  <c r="J126" i="1" s="1"/>
  <c r="K126" i="1" s="1"/>
  <c r="I127" i="1"/>
  <c r="J127" i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/>
  <c r="K131" i="1" s="1"/>
  <c r="I132" i="1"/>
  <c r="J132" i="1" s="1"/>
  <c r="K132" i="1" s="1"/>
  <c r="I133" i="1"/>
  <c r="J133" i="1"/>
  <c r="K133" i="1" s="1"/>
  <c r="I134" i="1"/>
  <c r="J134" i="1" s="1"/>
  <c r="K134" i="1" s="1"/>
  <c r="I135" i="1"/>
  <c r="J135" i="1"/>
  <c r="K135" i="1" s="1"/>
  <c r="I136" i="1"/>
  <c r="J136" i="1" s="1"/>
  <c r="K136" i="1" s="1"/>
  <c r="I137" i="1"/>
  <c r="J137" i="1" s="1"/>
  <c r="K137" i="1" s="1"/>
  <c r="I138" i="1"/>
  <c r="J138" i="1" s="1"/>
  <c r="K138" i="1" s="1"/>
  <c r="I139" i="1"/>
  <c r="J139" i="1"/>
  <c r="K139" i="1" s="1"/>
  <c r="I140" i="1"/>
  <c r="J140" i="1" s="1"/>
  <c r="K140" i="1" s="1"/>
  <c r="I141" i="1"/>
  <c r="J141" i="1"/>
  <c r="K141" i="1" s="1"/>
  <c r="I142" i="1"/>
  <c r="J142" i="1" s="1"/>
  <c r="K142" i="1" s="1"/>
  <c r="I143" i="1"/>
  <c r="J143" i="1"/>
  <c r="K143" i="1" s="1"/>
  <c r="I144" i="1"/>
  <c r="J144" i="1" s="1"/>
  <c r="K144" i="1" s="1"/>
  <c r="I145" i="1"/>
  <c r="J145" i="1" s="1"/>
  <c r="K145" i="1" s="1"/>
  <c r="I146" i="1"/>
  <c r="J146" i="1" s="1"/>
  <c r="K146" i="1" s="1"/>
  <c r="I147" i="1"/>
  <c r="J147" i="1"/>
  <c r="K147" i="1" s="1"/>
  <c r="I6" i="1"/>
  <c r="J6" i="1" s="1"/>
  <c r="K6" i="1" s="1"/>
  <c r="H149" i="1" l="1"/>
</calcChain>
</file>

<file path=xl/sharedStrings.xml><?xml version="1.0" encoding="utf-8"?>
<sst xmlns="http://schemas.openxmlformats.org/spreadsheetml/2006/main" count="441" uniqueCount="157">
  <si>
    <t>№</t>
  </si>
  <si>
    <t>Наименование предмета договора</t>
  </si>
  <si>
    <t>Существенные условия исполнения договора</t>
  </si>
  <si>
    <t>Ед. изм</t>
  </si>
  <si>
    <t>Кол-во</t>
  </si>
  <si>
    <t>Общедоступная ценовая информация (руб./ед.изм.)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</si>
  <si>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</si>
  <si>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</si>
  <si>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</si>
  <si>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</si>
  <si>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</t>
  </si>
  <si>
    <t>Щит баскетбольный игровой в комплекте с фермой, кольцом</t>
  </si>
  <si>
    <t>Сетка баскетбольная</t>
  </si>
  <si>
    <t xml:space="preserve">Волейбольные стойки универсальные пристенные с механизмом натяжения троса </t>
  </si>
  <si>
    <t xml:space="preserve">Сетка волейбольная профессиональная </t>
  </si>
  <si>
    <t xml:space="preserve">Антенны волейбольные под карманы </t>
  </si>
  <si>
    <t xml:space="preserve">Карманы для антенн волейбольных </t>
  </si>
  <si>
    <t xml:space="preserve">Стеллаж для хранения инвентаря, пристенный </t>
  </si>
  <si>
    <t xml:space="preserve">Стенка гимнастическая </t>
  </si>
  <si>
    <t xml:space="preserve">Скамейка гимнастическая </t>
  </si>
  <si>
    <t xml:space="preserve">Турник на деревянную шведскую стенку </t>
  </si>
  <si>
    <t>Брусья с подлокотниками и спинкой на деревянную шведскую стенку</t>
  </si>
  <si>
    <t xml:space="preserve">Сетка защитная на окна </t>
  </si>
  <si>
    <t xml:space="preserve">Ковер борцовский </t>
  </si>
  <si>
    <t>Зеркало</t>
  </si>
  <si>
    <t xml:space="preserve">Консоль </t>
  </si>
  <si>
    <t>Канат для лазания 7м.</t>
  </si>
  <si>
    <t>Канат для перетягивания 10м.</t>
  </si>
  <si>
    <t>Ворота мини-футбольные (гандбольные) 2х3м свободностоящие</t>
  </si>
  <si>
    <t xml:space="preserve">Сетка для мини футбольных ворот </t>
  </si>
  <si>
    <t xml:space="preserve">Мат гимнастический прямой  </t>
  </si>
  <si>
    <t>Стойка для прыжков в высоту, с планкой</t>
  </si>
  <si>
    <t xml:space="preserve">Перекладина гимнастическая пристенная (на растяжках) </t>
  </si>
  <si>
    <t xml:space="preserve">Дорожка для прыжков в длину с места </t>
  </si>
  <si>
    <t xml:space="preserve">Доска для пресса </t>
  </si>
  <si>
    <t xml:space="preserve">Станок (счетчик) для отжиманий </t>
  </si>
  <si>
    <t xml:space="preserve">Низкая перекладина для подтягивания из виса лежа
</t>
  </si>
  <si>
    <t xml:space="preserve">Тумба для измерения гибкости
</t>
  </si>
  <si>
    <t>Эстафетные палочки</t>
  </si>
  <si>
    <t>Стойка старт/финиш</t>
  </si>
  <si>
    <t xml:space="preserve">Стол для настольного тениса </t>
  </si>
  <si>
    <t xml:space="preserve">Сетка для настольного тенниса </t>
  </si>
  <si>
    <t xml:space="preserve">Ракетка для настольного тенниса </t>
  </si>
  <si>
    <t xml:space="preserve">Мяч для настольного тенниса 3*
</t>
  </si>
  <si>
    <t xml:space="preserve">Мяч для настольного тенниса 2*
</t>
  </si>
  <si>
    <t>Пьедестал для награждения</t>
  </si>
  <si>
    <t xml:space="preserve">Барьер легкоатлетический регулируемый, юношеский </t>
  </si>
  <si>
    <t>Колодки стартовые</t>
  </si>
  <si>
    <t xml:space="preserve">Скакалка гимнастическая 1,8м. </t>
  </si>
  <si>
    <t xml:space="preserve">Скакалка гимнастическая 2,8м. </t>
  </si>
  <si>
    <t>Скакалка гимнастическая 3,8м.</t>
  </si>
  <si>
    <t>Обруч гимнастический пластиковый 900мм.</t>
  </si>
  <si>
    <t>Обруч гимнастический пластиковый 700мм.</t>
  </si>
  <si>
    <t>Обруч гимнастический алюминиевый 750мм.</t>
  </si>
  <si>
    <t xml:space="preserve">Комплект для проведения спортивных мероприятий </t>
  </si>
  <si>
    <t>Свисток судейский</t>
  </si>
  <si>
    <t>Мегафон</t>
  </si>
  <si>
    <t>Манишка судейская</t>
  </si>
  <si>
    <t>Ботинки лыжные</t>
  </si>
  <si>
    <t xml:space="preserve">Крепление для лыж </t>
  </si>
  <si>
    <t>Лыжи универсальные</t>
  </si>
  <si>
    <t>Палки лыжные</t>
  </si>
  <si>
    <t>Стеллаж для хранения лыж на 20 пар, двухсторонний, с вешалкой для лыжных палок</t>
  </si>
  <si>
    <t>Стеллаж для хранения лыж на 44 пар, двухсторонний, с вешалкой для лыжных палок</t>
  </si>
  <si>
    <t xml:space="preserve">Шведская стенка со съемными турник-брусьями </t>
  </si>
  <si>
    <t>Штанга олимпийская</t>
  </si>
  <si>
    <t>Штанга тренировочная</t>
  </si>
  <si>
    <t>Гриф W образный д.50мм.</t>
  </si>
  <si>
    <t>Гриф прямой д.50мм.</t>
  </si>
  <si>
    <t xml:space="preserve">Силовая стойка для приседаний 
</t>
  </si>
  <si>
    <t xml:space="preserve">Скамья олимпийская горизонтальная </t>
  </si>
  <si>
    <t>Скамья для пресса регулируемая</t>
  </si>
  <si>
    <t xml:space="preserve">Скамья регулируемая </t>
  </si>
  <si>
    <t xml:space="preserve">Кроссовер регулируемый </t>
  </si>
  <si>
    <t>Беговая дорожка профессиональная</t>
  </si>
  <si>
    <t>Диск олимпийский  5 кг</t>
  </si>
  <si>
    <t>Диск олимпийский  10 кг</t>
  </si>
  <si>
    <t>Диск олимпийский   15 кг</t>
  </si>
  <si>
    <t>Диск олимпийский  20 кг</t>
  </si>
  <si>
    <t>Диск олимпийский   25 кг</t>
  </si>
  <si>
    <t xml:space="preserve">Стойка по диски </t>
  </si>
  <si>
    <t>Гриф EZ-образный</t>
  </si>
  <si>
    <t>Гриф кривой W-образный</t>
  </si>
  <si>
    <t>Гриф прямой</t>
  </si>
  <si>
    <t xml:space="preserve">Диск обрезиненный 2,5 кг. </t>
  </si>
  <si>
    <t xml:space="preserve">Диск обрезиненный 5 кг. </t>
  </si>
  <si>
    <t xml:space="preserve">Диск обрезиненный 10 кг. </t>
  </si>
  <si>
    <t xml:space="preserve">Стойки для дисков, гантелей и грифов </t>
  </si>
  <si>
    <t xml:space="preserve">Стойка для дисков, грифов и гантелей </t>
  </si>
  <si>
    <t>Эспандер силовой (трубчатый)</t>
  </si>
  <si>
    <t>Доски для плавания</t>
  </si>
  <si>
    <t>Пояс поддерживающий с блоками для обучения плаванию</t>
  </si>
  <si>
    <t>Нарукавники для плавания</t>
  </si>
  <si>
    <t>Ласты для плавания</t>
  </si>
  <si>
    <t xml:space="preserve">Термометр для бассейна </t>
  </si>
  <si>
    <t>Багор для бассейна</t>
  </si>
  <si>
    <t>Шест спасательный</t>
  </si>
  <si>
    <t>Круг спасательный</t>
  </si>
  <si>
    <t>Крепление настенное для спасательного круга</t>
  </si>
  <si>
    <t>Аквапалка (нудл) детский</t>
  </si>
  <si>
    <t>Аквапалка (нудл) универсальный</t>
  </si>
  <si>
    <t xml:space="preserve">Корзина для хранения нудлов </t>
  </si>
  <si>
    <t>Стеллаж для акваинвентаря</t>
  </si>
  <si>
    <t>Скамья в бассейн усиленная со скругленными углами</t>
  </si>
  <si>
    <t>Покрытие для обходных дорожек в бассейне</t>
  </si>
  <si>
    <t>Помост для пауэрлифтинга</t>
  </si>
  <si>
    <t>Ворота хоккейные игровые</t>
  </si>
  <si>
    <t>Сетка для хоккейных ворот игровая</t>
  </si>
  <si>
    <t>Коньки для фигурного катания</t>
  </si>
  <si>
    <t>Коньки хоккейные</t>
  </si>
  <si>
    <t>Стеллаж (стойка) для хранения коньков</t>
  </si>
  <si>
    <t>Станок для заточки коньков</t>
  </si>
  <si>
    <t xml:space="preserve">Тренажёр  тяга верхняя- тяга горизонтальная   </t>
  </si>
  <si>
    <t xml:space="preserve">Мяч волейбольный для соревнований </t>
  </si>
  <si>
    <t>Мяч волейбольный для тренировок</t>
  </si>
  <si>
    <t>Мяч волейбольный для тренировок облегченный</t>
  </si>
  <si>
    <t>Мяч баскетбольный для совевнований р.7</t>
  </si>
  <si>
    <t>Мяч баскетбольный для совевнований р.6</t>
  </si>
  <si>
    <t>Мяч баскетбольный для тренировок р.7</t>
  </si>
  <si>
    <t>Мяч баскетбольный для тренировок р.6</t>
  </si>
  <si>
    <t>Мяч баскетбольный для тренировок р.5</t>
  </si>
  <si>
    <t>Мяч футбольный для соревнований р.5</t>
  </si>
  <si>
    <t xml:space="preserve">Мяч футбольный для тренировок р.5 </t>
  </si>
  <si>
    <t>Мяч мини-футбольный для соревнований р.4</t>
  </si>
  <si>
    <t>Мяч мини-футбольный для тренировок р.4</t>
  </si>
  <si>
    <t xml:space="preserve">Тележка для мячей </t>
  </si>
  <si>
    <t xml:space="preserve">Компрессор электрический </t>
  </si>
  <si>
    <t>Палка гимнастическая деревянная</t>
  </si>
  <si>
    <t xml:space="preserve">Коврик гимнастический </t>
  </si>
  <si>
    <t>Флагшток напольный с флагами</t>
  </si>
  <si>
    <t>Стол для подготовки лыж</t>
  </si>
  <si>
    <t>Утюг смазочный</t>
  </si>
  <si>
    <t>Гиря тренировочная 5кг.</t>
  </si>
  <si>
    <t>Гиря тренировочная  6кг.</t>
  </si>
  <si>
    <t>Гиря тренировочная  8кг.</t>
  </si>
  <si>
    <t>Гиря тренировочная  10кг.</t>
  </si>
  <si>
    <t>Гиря тренировочная  12кг.</t>
  </si>
  <si>
    <t>Гиря тренировочная  14кг.</t>
  </si>
  <si>
    <t>Гиря тренировочная  20кг.</t>
  </si>
  <si>
    <t>Гиря соревновательная 16кг.</t>
  </si>
  <si>
    <t>Гиря соревновательная 24кг.</t>
  </si>
  <si>
    <t>Гиря соревновательная 32кг.</t>
  </si>
  <si>
    <t>Подставка под гири</t>
  </si>
  <si>
    <t>Гантели Уретановые гантели 10 пар</t>
  </si>
  <si>
    <t>Гантели Уретановые гантели 5 пар</t>
  </si>
  <si>
    <t xml:space="preserve">Стойка под гантели профессиональные 10 пар                                        </t>
  </si>
  <si>
    <t>комплект</t>
  </si>
  <si>
    <t>пара</t>
  </si>
  <si>
    <t>штука</t>
  </si>
  <si>
    <t>упаковка</t>
  </si>
  <si>
    <t>Секундомер электронный</t>
  </si>
  <si>
    <t xml:space="preserve">Стеллаж для спортивной обуви односторонний, мобильный до 60 пар
</t>
  </si>
  <si>
    <t xml:space="preserve">Средняя арифметическая цена за единицу товара (услуги)     </t>
  </si>
  <si>
    <t>Н(М)ЦД итого (руб.)</t>
  </si>
  <si>
    <t xml:space="preserve">Расчет и обоснование начальной (максимальной) цены договора 
</t>
  </si>
  <si>
    <t>Приложение № 5 к документации о закупке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</si>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</sst>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р_."/>
    <numFmt numFmtId="167" formatCode="0.000"/>
  </numFmts>
  <fonts count="1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165" fontId="2" fillId="0" borderId="0" applyFont="0" applyFill="0" applyBorder="0" applyAlignment="0" applyProtection="0"/>
    <xf numFmtId="0" fontId="12" fillId="0" borderId="0"/>
    <xf numFmtId="0" fontId="7" fillId="0" borderId="0"/>
    <xf numFmtId="0" fontId="12" fillId="0" borderId="0"/>
  </cellStyleXfs>
  <cellXfs count="44">
    <xf numFmtId="0" fontId="0" fillId="0" borderId="0" xfId="0"/>
    <xf numFmtId="4" fontId="5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" fontId="16" fillId="0" borderId="4" xfId="77" applyNumberFormat="1" applyFont="1" applyFill="1" applyBorder="1" applyAlignment="1">
      <alignment horizontal="center"/>
    </xf>
    <xf numFmtId="4" fontId="16" fillId="0" borderId="4" xfId="77" applyNumberFormat="1" applyFont="1" applyFill="1" applyBorder="1" applyAlignment="1">
      <alignment horizontal="left"/>
    </xf>
    <xf numFmtId="0" fontId="16" fillId="0" borderId="3" xfId="0" applyFont="1" applyBorder="1"/>
    <xf numFmtId="0" fontId="16" fillId="0" borderId="0" xfId="0" applyFont="1"/>
    <xf numFmtId="4" fontId="16" fillId="0" borderId="0" xfId="0" applyNumberFormat="1" applyFont="1"/>
    <xf numFmtId="0" fontId="15" fillId="4" borderId="2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167" fontId="0" fillId="0" borderId="9" xfId="0" applyNumberForma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/>
  </cellXfs>
  <cellStyles count="97">
    <cellStyle name="TableStyleLight1" xfId="94" xr:uid="{00000000-0005-0000-0000-000000000000}"/>
    <cellStyle name="Денежный 2" xfId="84" xr:uid="{00000000-0005-0000-0000-000001000000}"/>
    <cellStyle name="Денежный 2 2 2 2" xfId="1" xr:uid="{00000000-0005-0000-0000-000002000000}"/>
    <cellStyle name="Денежный 3" xfId="2" xr:uid="{00000000-0005-0000-0000-000003000000}"/>
    <cellStyle name="Денежный 3 2" xfId="3" xr:uid="{00000000-0005-0000-0000-000004000000}"/>
    <cellStyle name="Денежный 3 2 10" xfId="4" xr:uid="{00000000-0005-0000-0000-000005000000}"/>
    <cellStyle name="Денежный 3 2 10 2" xfId="5" xr:uid="{00000000-0005-0000-0000-000006000000}"/>
    <cellStyle name="Денежный 3 2 10 3" xfId="6" xr:uid="{00000000-0005-0000-0000-000007000000}"/>
    <cellStyle name="Денежный 3 2 10 4" xfId="7" xr:uid="{00000000-0005-0000-0000-000008000000}"/>
    <cellStyle name="Денежный 3 2 10 5" xfId="8" xr:uid="{00000000-0005-0000-0000-000009000000}"/>
    <cellStyle name="Денежный 3 2 11" xfId="9" xr:uid="{00000000-0005-0000-0000-00000A000000}"/>
    <cellStyle name="Денежный 3 2 11 2" xfId="10" xr:uid="{00000000-0005-0000-0000-00000B000000}"/>
    <cellStyle name="Денежный 3 2 11 3" xfId="11" xr:uid="{00000000-0005-0000-0000-00000C000000}"/>
    <cellStyle name="Денежный 3 2 11 4" xfId="12" xr:uid="{00000000-0005-0000-0000-00000D000000}"/>
    <cellStyle name="Денежный 3 2 11 5" xfId="13" xr:uid="{00000000-0005-0000-0000-00000E000000}"/>
    <cellStyle name="Денежный 3 2 12" xfId="14" xr:uid="{00000000-0005-0000-0000-00000F000000}"/>
    <cellStyle name="Денежный 3 2 12 2" xfId="15" xr:uid="{00000000-0005-0000-0000-000010000000}"/>
    <cellStyle name="Денежный 3 2 12 3" xfId="16" xr:uid="{00000000-0005-0000-0000-000011000000}"/>
    <cellStyle name="Денежный 3 2 12 4" xfId="17" xr:uid="{00000000-0005-0000-0000-000012000000}"/>
    <cellStyle name="Денежный 3 2 12 5" xfId="18" xr:uid="{00000000-0005-0000-0000-000013000000}"/>
    <cellStyle name="Денежный 3 2 13" xfId="19" xr:uid="{00000000-0005-0000-0000-000014000000}"/>
    <cellStyle name="Денежный 3 2 14" xfId="20" xr:uid="{00000000-0005-0000-0000-000015000000}"/>
    <cellStyle name="Денежный 3 2 15" xfId="21" xr:uid="{00000000-0005-0000-0000-000016000000}"/>
    <cellStyle name="Денежный 3 2 16" xfId="22" xr:uid="{00000000-0005-0000-0000-000017000000}"/>
    <cellStyle name="Денежный 3 2 17" xfId="86" xr:uid="{00000000-0005-0000-0000-000018000000}"/>
    <cellStyle name="Денежный 3 2 2" xfId="23" xr:uid="{00000000-0005-0000-0000-000019000000}"/>
    <cellStyle name="Денежный 3 2 2 2" xfId="24" xr:uid="{00000000-0005-0000-0000-00001A000000}"/>
    <cellStyle name="Денежный 3 2 2 3" xfId="25" xr:uid="{00000000-0005-0000-0000-00001B000000}"/>
    <cellStyle name="Денежный 3 2 2 4" xfId="26" xr:uid="{00000000-0005-0000-0000-00001C000000}"/>
    <cellStyle name="Денежный 3 2 2 5" xfId="27" xr:uid="{00000000-0005-0000-0000-00001D000000}"/>
    <cellStyle name="Денежный 3 2 2 6" xfId="87" xr:uid="{00000000-0005-0000-0000-00001E000000}"/>
    <cellStyle name="Денежный 3 2 3" xfId="28" xr:uid="{00000000-0005-0000-0000-00001F000000}"/>
    <cellStyle name="Денежный 3 2 3 2" xfId="29" xr:uid="{00000000-0005-0000-0000-000020000000}"/>
    <cellStyle name="Денежный 3 2 3 3" xfId="30" xr:uid="{00000000-0005-0000-0000-000021000000}"/>
    <cellStyle name="Денежный 3 2 3 4" xfId="31" xr:uid="{00000000-0005-0000-0000-000022000000}"/>
    <cellStyle name="Денежный 3 2 3 5" xfId="32" xr:uid="{00000000-0005-0000-0000-000023000000}"/>
    <cellStyle name="Денежный 3 2 3 6" xfId="88" xr:uid="{00000000-0005-0000-0000-000024000000}"/>
    <cellStyle name="Денежный 3 2 4" xfId="33" xr:uid="{00000000-0005-0000-0000-000025000000}"/>
    <cellStyle name="Денежный 3 2 4 2" xfId="34" xr:uid="{00000000-0005-0000-0000-000026000000}"/>
    <cellStyle name="Денежный 3 2 4 3" xfId="35" xr:uid="{00000000-0005-0000-0000-000027000000}"/>
    <cellStyle name="Денежный 3 2 4 4" xfId="36" xr:uid="{00000000-0005-0000-0000-000028000000}"/>
    <cellStyle name="Денежный 3 2 4 5" xfId="37" xr:uid="{00000000-0005-0000-0000-000029000000}"/>
    <cellStyle name="Денежный 3 2 4 6" xfId="89" xr:uid="{00000000-0005-0000-0000-00002A000000}"/>
    <cellStyle name="Денежный 3 2 5" xfId="38" xr:uid="{00000000-0005-0000-0000-00002B000000}"/>
    <cellStyle name="Денежный 3 2 5 2" xfId="39" xr:uid="{00000000-0005-0000-0000-00002C000000}"/>
    <cellStyle name="Денежный 3 2 5 3" xfId="40" xr:uid="{00000000-0005-0000-0000-00002D000000}"/>
    <cellStyle name="Денежный 3 2 5 4" xfId="41" xr:uid="{00000000-0005-0000-0000-00002E000000}"/>
    <cellStyle name="Денежный 3 2 5 5" xfId="42" xr:uid="{00000000-0005-0000-0000-00002F000000}"/>
    <cellStyle name="Денежный 3 2 5 6" xfId="90" xr:uid="{00000000-0005-0000-0000-000030000000}"/>
    <cellStyle name="Денежный 3 2 6" xfId="43" xr:uid="{00000000-0005-0000-0000-000031000000}"/>
    <cellStyle name="Денежный 3 2 6 2" xfId="44" xr:uid="{00000000-0005-0000-0000-000032000000}"/>
    <cellStyle name="Денежный 3 2 6 3" xfId="45" xr:uid="{00000000-0005-0000-0000-000033000000}"/>
    <cellStyle name="Денежный 3 2 6 4" xfId="46" xr:uid="{00000000-0005-0000-0000-000034000000}"/>
    <cellStyle name="Денежный 3 2 6 5" xfId="47" xr:uid="{00000000-0005-0000-0000-000035000000}"/>
    <cellStyle name="Денежный 3 2 6 6" xfId="91" xr:uid="{00000000-0005-0000-0000-000036000000}"/>
    <cellStyle name="Денежный 3 2 7" xfId="48" xr:uid="{00000000-0005-0000-0000-000037000000}"/>
    <cellStyle name="Денежный 3 2 7 2" xfId="49" xr:uid="{00000000-0005-0000-0000-000038000000}"/>
    <cellStyle name="Денежный 3 2 7 3" xfId="50" xr:uid="{00000000-0005-0000-0000-000039000000}"/>
    <cellStyle name="Денежный 3 2 7 4" xfId="51" xr:uid="{00000000-0005-0000-0000-00003A000000}"/>
    <cellStyle name="Денежный 3 2 7 5" xfId="52" xr:uid="{00000000-0005-0000-0000-00003B000000}"/>
    <cellStyle name="Денежный 3 2 8" xfId="53" xr:uid="{00000000-0005-0000-0000-00003C000000}"/>
    <cellStyle name="Денежный 3 2 8 2" xfId="54" xr:uid="{00000000-0005-0000-0000-00003D000000}"/>
    <cellStyle name="Денежный 3 2 8 3" xfId="55" xr:uid="{00000000-0005-0000-0000-00003E000000}"/>
    <cellStyle name="Денежный 3 2 8 4" xfId="56" xr:uid="{00000000-0005-0000-0000-00003F000000}"/>
    <cellStyle name="Денежный 3 2 8 5" xfId="57" xr:uid="{00000000-0005-0000-0000-000040000000}"/>
    <cellStyle name="Денежный 3 2 9" xfId="58" xr:uid="{00000000-0005-0000-0000-000041000000}"/>
    <cellStyle name="Денежный 3 2 9 2" xfId="59" xr:uid="{00000000-0005-0000-0000-000042000000}"/>
    <cellStyle name="Денежный 3 2 9 3" xfId="60" xr:uid="{00000000-0005-0000-0000-000043000000}"/>
    <cellStyle name="Денежный 3 2 9 4" xfId="61" xr:uid="{00000000-0005-0000-0000-000044000000}"/>
    <cellStyle name="Денежный 3 2 9 5" xfId="62" xr:uid="{00000000-0005-0000-0000-000045000000}"/>
    <cellStyle name="Денежный 3 3" xfId="63" xr:uid="{00000000-0005-0000-0000-000046000000}"/>
    <cellStyle name="Денежный 3 4" xfId="64" xr:uid="{00000000-0005-0000-0000-000047000000}"/>
    <cellStyle name="Денежный 3 5" xfId="65" xr:uid="{00000000-0005-0000-0000-000048000000}"/>
    <cellStyle name="Денежный 3 6" xfId="66" xr:uid="{00000000-0005-0000-0000-000049000000}"/>
    <cellStyle name="Денежный 3 7" xfId="85" xr:uid="{00000000-0005-0000-0000-00004A000000}"/>
    <cellStyle name="Обычный" xfId="0" builtinId="0"/>
    <cellStyle name="Обычный 10" xfId="67" xr:uid="{00000000-0005-0000-0000-00004C000000}"/>
    <cellStyle name="Обычный 2" xfId="68" xr:uid="{00000000-0005-0000-0000-00004D000000}"/>
    <cellStyle name="Обычный 2 2" xfId="69" xr:uid="{00000000-0005-0000-0000-00004E000000}"/>
    <cellStyle name="Обычный 2 2 20" xfId="95" xr:uid="{00000000-0005-0000-0000-00004F000000}"/>
    <cellStyle name="Обычный 3" xfId="70" xr:uid="{00000000-0005-0000-0000-000050000000}"/>
    <cellStyle name="Обычный 3 2" xfId="92" xr:uid="{00000000-0005-0000-0000-000051000000}"/>
    <cellStyle name="Обычный 4" xfId="83" xr:uid="{00000000-0005-0000-0000-000052000000}"/>
    <cellStyle name="Пояснение 2" xfId="96" xr:uid="{00000000-0005-0000-0000-000053000000}"/>
    <cellStyle name="Процентный 2" xfId="71" xr:uid="{00000000-0005-0000-0000-000054000000}"/>
    <cellStyle name="Процентный 2 2" xfId="72" xr:uid="{00000000-0005-0000-0000-000055000000}"/>
    <cellStyle name="Процентный 2 3" xfId="73" xr:uid="{00000000-0005-0000-0000-000056000000}"/>
    <cellStyle name="Процентный 2 4" xfId="74" xr:uid="{00000000-0005-0000-0000-000057000000}"/>
    <cellStyle name="Процентный 2 5" xfId="75" xr:uid="{00000000-0005-0000-0000-000058000000}"/>
    <cellStyle name="Стиль 1" xfId="76" xr:uid="{00000000-0005-0000-0000-000059000000}"/>
    <cellStyle name="Финансовый" xfId="77" builtinId="3"/>
    <cellStyle name="Финансовый 2" xfId="78" xr:uid="{00000000-0005-0000-0000-00005B000000}"/>
    <cellStyle name="Финансовый 2 2" xfId="79" xr:uid="{00000000-0005-0000-0000-00005C000000}"/>
    <cellStyle name="Финансовый 2 3" xfId="80" xr:uid="{00000000-0005-0000-0000-00005D000000}"/>
    <cellStyle name="Финансовый 2 4" xfId="81" xr:uid="{00000000-0005-0000-0000-00005E000000}"/>
    <cellStyle name="Финансовый 2 5" xfId="82" xr:uid="{00000000-0005-0000-0000-00005F000000}"/>
    <cellStyle name="Финансовый 2 6" xfId="93" xr:uid="{00000000-0005-0000-0000-00006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zoomScale="85" zoomScaleNormal="85" workbookViewId="0">
      <selection activeCell="M4" sqref="M4"/>
    </sheetView>
  </sheetViews>
  <sheetFormatPr defaultRowHeight="15" x14ac:dyDescent="0.25"/>
  <cols>
    <col min="1" max="1" width="6.5703125" style="4" customWidth="1"/>
    <col min="2" max="2" width="21" style="5" customWidth="1"/>
    <col min="3" max="3" width="23" style="30" customWidth="1"/>
    <col min="4" max="4" width="7.42578125" style="4" customWidth="1"/>
    <col min="5" max="5" width="9" style="4" customWidth="1"/>
    <col min="6" max="6" width="11.85546875" style="4" customWidth="1"/>
    <col min="7" max="7" width="13.28515625" style="4" customWidth="1"/>
    <col min="8" max="8" width="13.85546875" style="4" customWidth="1"/>
    <col min="9" max="9" width="0.5703125" style="4" customWidth="1"/>
    <col min="10" max="10" width="15.5703125" style="4" customWidth="1"/>
    <col min="11" max="11" width="18.85546875" style="4" customWidth="1"/>
    <col min="12" max="12" width="9.140625" style="3"/>
    <col min="13" max="13" width="12.5703125" style="3" customWidth="1"/>
    <col min="14" max="16384" width="9.140625" style="3"/>
  </cols>
  <sheetData>
    <row r="1" spans="1:13" s="2" customFormat="1" ht="15.75" x14ac:dyDescent="0.25">
      <c r="A1" s="4"/>
      <c r="B1" s="5"/>
      <c r="C1" s="30"/>
      <c r="D1" s="4"/>
      <c r="E1" s="4"/>
      <c r="F1" s="4"/>
      <c r="G1" s="4"/>
      <c r="H1" s="4"/>
      <c r="I1" s="4"/>
      <c r="J1" s="4"/>
      <c r="K1" s="4"/>
    </row>
    <row r="2" spans="1:13" s="2" customFormat="1" ht="15.75" x14ac:dyDescent="0.25">
      <c r="A2" s="31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s="2" customFormat="1" ht="42.75" customHeight="1" x14ac:dyDescent="0.25">
      <c r="A3" s="42" t="s">
        <v>154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43"/>
    </row>
    <row r="4" spans="1:13" s="2" customFormat="1" ht="40.5" customHeight="1" x14ac:dyDescent="0.25">
      <c r="A4" s="32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5" t="s">
        <v>5</v>
      </c>
      <c r="G4" s="36"/>
      <c r="H4" s="37"/>
      <c r="I4" s="6"/>
      <c r="J4" s="40" t="s">
        <v>152</v>
      </c>
      <c r="K4" s="38" t="s">
        <v>153</v>
      </c>
    </row>
    <row r="5" spans="1:13" s="2" customFormat="1" ht="96" x14ac:dyDescent="0.25">
      <c r="A5" s="33"/>
      <c r="B5" s="34"/>
      <c r="C5" s="34"/>
      <c r="D5" s="34"/>
      <c r="E5" s="34"/>
      <c r="F5" s="7" t="s">
        <v>6</v>
      </c>
      <c r="G5" s="7" t="s">
        <v>7</v>
      </c>
      <c r="H5" s="7" t="s">
        <v>8</v>
      </c>
      <c r="I5" s="7"/>
      <c r="J5" s="41"/>
      <c r="K5" s="39"/>
    </row>
    <row r="6" spans="1:13" s="1" customFormat="1" ht="36" x14ac:dyDescent="0.2">
      <c r="A6" s="8">
        <v>1</v>
      </c>
      <c r="B6" s="9" t="s">
        <v>11</v>
      </c>
      <c r="C6" s="9" t="s">
        <v>9</v>
      </c>
      <c r="D6" s="29" t="s">
        <v>146</v>
      </c>
      <c r="E6" s="27">
        <v>2</v>
      </c>
      <c r="F6" s="11">
        <v>102160</v>
      </c>
      <c r="G6" s="11">
        <v>98228</v>
      </c>
      <c r="H6" s="12">
        <v>94302</v>
      </c>
      <c r="I6" s="13">
        <f>AVERAGE(F6:H6)</f>
        <v>98230</v>
      </c>
      <c r="J6" s="14">
        <f>ROUND(I6,2)</f>
        <v>98230</v>
      </c>
      <c r="K6" s="15">
        <f>PRODUCT(E6,J6)</f>
        <v>196460</v>
      </c>
      <c r="L6" s="28"/>
      <c r="M6" s="28"/>
    </row>
    <row r="7" spans="1:13" s="2" customFormat="1" ht="24" x14ac:dyDescent="0.25">
      <c r="A7" s="8">
        <v>2</v>
      </c>
      <c r="B7" s="9" t="s">
        <v>12</v>
      </c>
      <c r="C7" s="9" t="s">
        <v>9</v>
      </c>
      <c r="D7" s="29" t="s">
        <v>147</v>
      </c>
      <c r="E7" s="27">
        <v>2</v>
      </c>
      <c r="F7" s="11">
        <v>875</v>
      </c>
      <c r="G7" s="11">
        <v>835</v>
      </c>
      <c r="H7" s="12">
        <v>807</v>
      </c>
      <c r="I7" s="13">
        <f t="shared" ref="I7:I70" si="0">AVERAGE(F7:H7)</f>
        <v>839</v>
      </c>
      <c r="J7" s="14">
        <f t="shared" ref="J7:J70" si="1">ROUND(I7,2)</f>
        <v>839</v>
      </c>
      <c r="K7" s="15">
        <f t="shared" ref="K7:K70" si="2">PRODUCT(E7,J7)</f>
        <v>1678</v>
      </c>
    </row>
    <row r="8" spans="1:13" s="2" customFormat="1" ht="48" x14ac:dyDescent="0.25">
      <c r="A8" s="8">
        <v>3</v>
      </c>
      <c r="B8" s="10" t="s">
        <v>13</v>
      </c>
      <c r="C8" s="9" t="s">
        <v>9</v>
      </c>
      <c r="D8" s="29" t="s">
        <v>147</v>
      </c>
      <c r="E8" s="27">
        <v>1</v>
      </c>
      <c r="F8" s="11">
        <v>43060</v>
      </c>
      <c r="G8" s="11">
        <v>41396</v>
      </c>
      <c r="H8" s="12">
        <v>39744</v>
      </c>
      <c r="I8" s="13">
        <f t="shared" si="0"/>
        <v>41400</v>
      </c>
      <c r="J8" s="14">
        <f t="shared" si="1"/>
        <v>41400</v>
      </c>
      <c r="K8" s="15">
        <f t="shared" si="2"/>
        <v>41400</v>
      </c>
    </row>
    <row r="9" spans="1:13" s="2" customFormat="1" ht="24" x14ac:dyDescent="0.25">
      <c r="A9" s="8">
        <v>4</v>
      </c>
      <c r="B9" s="9" t="s">
        <v>14</v>
      </c>
      <c r="C9" s="9" t="s">
        <v>9</v>
      </c>
      <c r="D9" s="29" t="s">
        <v>148</v>
      </c>
      <c r="E9" s="27">
        <v>1</v>
      </c>
      <c r="F9" s="11">
        <v>29040</v>
      </c>
      <c r="G9" s="11">
        <v>27921</v>
      </c>
      <c r="H9" s="12">
        <v>26808</v>
      </c>
      <c r="I9" s="13">
        <f t="shared" si="0"/>
        <v>27923</v>
      </c>
      <c r="J9" s="14">
        <f t="shared" si="1"/>
        <v>27923</v>
      </c>
      <c r="K9" s="15">
        <f t="shared" si="2"/>
        <v>27923</v>
      </c>
    </row>
    <row r="10" spans="1:13" s="2" customFormat="1" ht="24" x14ac:dyDescent="0.25">
      <c r="A10" s="8">
        <v>5</v>
      </c>
      <c r="B10" s="10" t="s">
        <v>15</v>
      </c>
      <c r="C10" s="9" t="s">
        <v>9</v>
      </c>
      <c r="D10" s="29" t="s">
        <v>147</v>
      </c>
      <c r="E10" s="27">
        <v>2</v>
      </c>
      <c r="F10" s="11">
        <v>3280</v>
      </c>
      <c r="G10" s="11">
        <v>3146</v>
      </c>
      <c r="H10" s="12">
        <v>3024</v>
      </c>
      <c r="I10" s="13">
        <f t="shared" si="0"/>
        <v>3150</v>
      </c>
      <c r="J10" s="14">
        <f t="shared" si="1"/>
        <v>3150</v>
      </c>
      <c r="K10" s="15">
        <f t="shared" si="2"/>
        <v>6300</v>
      </c>
    </row>
    <row r="11" spans="1:13" s="2" customFormat="1" ht="24" x14ac:dyDescent="0.25">
      <c r="A11" s="8">
        <v>6</v>
      </c>
      <c r="B11" s="9" t="s">
        <v>16</v>
      </c>
      <c r="C11" s="9" t="s">
        <v>9</v>
      </c>
      <c r="D11" s="29" t="s">
        <v>147</v>
      </c>
      <c r="E11" s="27">
        <v>2</v>
      </c>
      <c r="F11" s="11">
        <v>8563</v>
      </c>
      <c r="G11" s="11">
        <v>8915</v>
      </c>
      <c r="H11" s="12">
        <v>8226</v>
      </c>
      <c r="I11" s="13">
        <f t="shared" si="0"/>
        <v>8568</v>
      </c>
      <c r="J11" s="14">
        <f t="shared" si="1"/>
        <v>8568</v>
      </c>
      <c r="K11" s="15">
        <f t="shared" si="2"/>
        <v>17136</v>
      </c>
    </row>
    <row r="12" spans="1:13" s="2" customFormat="1" ht="24" x14ac:dyDescent="0.25">
      <c r="A12" s="8">
        <v>7</v>
      </c>
      <c r="B12" s="9" t="s">
        <v>17</v>
      </c>
      <c r="C12" s="9" t="s">
        <v>9</v>
      </c>
      <c r="D12" s="29" t="s">
        <v>148</v>
      </c>
      <c r="E12" s="27">
        <v>5</v>
      </c>
      <c r="F12" s="11">
        <v>16843</v>
      </c>
      <c r="G12" s="11">
        <v>17525</v>
      </c>
      <c r="H12" s="12">
        <v>16176</v>
      </c>
      <c r="I12" s="13">
        <f t="shared" si="0"/>
        <v>16848</v>
      </c>
      <c r="J12" s="14">
        <f t="shared" si="1"/>
        <v>16848</v>
      </c>
      <c r="K12" s="15">
        <f t="shared" si="2"/>
        <v>84240</v>
      </c>
    </row>
    <row r="13" spans="1:13" s="2" customFormat="1" ht="24" x14ac:dyDescent="0.25">
      <c r="A13" s="8">
        <v>8</v>
      </c>
      <c r="B13" s="9" t="s">
        <v>18</v>
      </c>
      <c r="C13" s="9" t="s">
        <v>9</v>
      </c>
      <c r="D13" s="29" t="s">
        <v>148</v>
      </c>
      <c r="E13" s="27">
        <v>4</v>
      </c>
      <c r="F13" s="11">
        <v>18896</v>
      </c>
      <c r="G13" s="11">
        <v>19660</v>
      </c>
      <c r="H13" s="12">
        <v>18144</v>
      </c>
      <c r="I13" s="13">
        <f t="shared" si="0"/>
        <v>18900</v>
      </c>
      <c r="J13" s="14">
        <f t="shared" si="1"/>
        <v>18900</v>
      </c>
      <c r="K13" s="15">
        <f t="shared" si="2"/>
        <v>75600</v>
      </c>
    </row>
    <row r="14" spans="1:13" s="2" customFormat="1" ht="24" x14ac:dyDescent="0.25">
      <c r="A14" s="8">
        <v>9</v>
      </c>
      <c r="B14" s="10" t="s">
        <v>18</v>
      </c>
      <c r="C14" s="9" t="s">
        <v>9</v>
      </c>
      <c r="D14" s="29" t="s">
        <v>148</v>
      </c>
      <c r="E14" s="27">
        <v>4</v>
      </c>
      <c r="F14" s="11">
        <v>18000</v>
      </c>
      <c r="G14" s="11">
        <v>18720</v>
      </c>
      <c r="H14" s="12">
        <v>17280</v>
      </c>
      <c r="I14" s="13">
        <f t="shared" si="0"/>
        <v>18000</v>
      </c>
      <c r="J14" s="14">
        <f t="shared" si="1"/>
        <v>18000</v>
      </c>
      <c r="K14" s="15">
        <f t="shared" si="2"/>
        <v>72000</v>
      </c>
    </row>
    <row r="15" spans="1:13" s="2" customFormat="1" ht="24" x14ac:dyDescent="0.25">
      <c r="A15" s="8">
        <v>10</v>
      </c>
      <c r="B15" s="9" t="s">
        <v>19</v>
      </c>
      <c r="C15" s="9" t="s">
        <v>9</v>
      </c>
      <c r="D15" s="29" t="s">
        <v>148</v>
      </c>
      <c r="E15" s="27">
        <v>4</v>
      </c>
      <c r="F15" s="11">
        <v>15271</v>
      </c>
      <c r="G15" s="11">
        <v>15890</v>
      </c>
      <c r="H15" s="12">
        <v>14664</v>
      </c>
      <c r="I15" s="13">
        <f t="shared" si="0"/>
        <v>15275</v>
      </c>
      <c r="J15" s="14">
        <f t="shared" si="1"/>
        <v>15275</v>
      </c>
      <c r="K15" s="15">
        <f t="shared" si="2"/>
        <v>61100</v>
      </c>
    </row>
    <row r="16" spans="1:13" s="2" customFormat="1" ht="24" x14ac:dyDescent="0.25">
      <c r="A16" s="8">
        <v>11</v>
      </c>
      <c r="B16" s="10" t="s">
        <v>20</v>
      </c>
      <c r="C16" s="9" t="s">
        <v>9</v>
      </c>
      <c r="D16" s="29" t="s">
        <v>148</v>
      </c>
      <c r="E16" s="27">
        <v>3</v>
      </c>
      <c r="F16" s="11">
        <v>3956</v>
      </c>
      <c r="G16" s="11">
        <v>4120</v>
      </c>
      <c r="H16" s="12">
        <v>3804</v>
      </c>
      <c r="I16" s="13">
        <f t="shared" si="0"/>
        <v>3960</v>
      </c>
      <c r="J16" s="14">
        <f t="shared" si="1"/>
        <v>3960</v>
      </c>
      <c r="K16" s="15">
        <f t="shared" si="2"/>
        <v>11880</v>
      </c>
    </row>
    <row r="17" spans="1:11" s="2" customFormat="1" ht="36" x14ac:dyDescent="0.25">
      <c r="A17" s="8">
        <v>12</v>
      </c>
      <c r="B17" s="9" t="s">
        <v>21</v>
      </c>
      <c r="C17" s="9" t="s">
        <v>9</v>
      </c>
      <c r="D17" s="29" t="s">
        <v>148</v>
      </c>
      <c r="E17" s="27">
        <v>2</v>
      </c>
      <c r="F17" s="11">
        <v>8635</v>
      </c>
      <c r="G17" s="11">
        <v>8990</v>
      </c>
      <c r="H17" s="12">
        <v>8295</v>
      </c>
      <c r="I17" s="13">
        <f t="shared" si="0"/>
        <v>8640</v>
      </c>
      <c r="J17" s="14">
        <f t="shared" si="1"/>
        <v>8640</v>
      </c>
      <c r="K17" s="15">
        <f t="shared" si="2"/>
        <v>17280</v>
      </c>
    </row>
    <row r="18" spans="1:11" s="2" customFormat="1" ht="24" x14ac:dyDescent="0.25">
      <c r="A18" s="8">
        <v>13</v>
      </c>
      <c r="B18" s="10" t="s">
        <v>22</v>
      </c>
      <c r="C18" s="9" t="s">
        <v>9</v>
      </c>
      <c r="D18" s="29" t="s">
        <v>148</v>
      </c>
      <c r="E18" s="27">
        <v>1</v>
      </c>
      <c r="F18" s="11">
        <v>183360</v>
      </c>
      <c r="G18" s="11">
        <v>191000</v>
      </c>
      <c r="H18" s="12">
        <v>198640</v>
      </c>
      <c r="I18" s="13">
        <f t="shared" si="0"/>
        <v>191000</v>
      </c>
      <c r="J18" s="14">
        <f t="shared" si="1"/>
        <v>191000</v>
      </c>
      <c r="K18" s="15">
        <f t="shared" si="2"/>
        <v>191000</v>
      </c>
    </row>
    <row r="19" spans="1:11" s="2" customFormat="1" ht="24" x14ac:dyDescent="0.25">
      <c r="A19" s="8">
        <v>14</v>
      </c>
      <c r="B19" s="9" t="s">
        <v>23</v>
      </c>
      <c r="C19" s="9" t="s">
        <v>9</v>
      </c>
      <c r="D19" s="29" t="s">
        <v>148</v>
      </c>
      <c r="E19" s="27">
        <v>1</v>
      </c>
      <c r="F19" s="11">
        <v>260928</v>
      </c>
      <c r="G19" s="11">
        <v>271797</v>
      </c>
      <c r="H19" s="12">
        <v>282675</v>
      </c>
      <c r="I19" s="13">
        <f t="shared" si="0"/>
        <v>271800</v>
      </c>
      <c r="J19" s="14">
        <f t="shared" si="1"/>
        <v>271800</v>
      </c>
      <c r="K19" s="15">
        <f t="shared" si="2"/>
        <v>271800</v>
      </c>
    </row>
    <row r="20" spans="1:11" s="2" customFormat="1" ht="24" x14ac:dyDescent="0.25">
      <c r="A20" s="8">
        <v>15</v>
      </c>
      <c r="B20" s="10" t="s">
        <v>24</v>
      </c>
      <c r="C20" s="9" t="s">
        <v>9</v>
      </c>
      <c r="D20" s="29" t="s">
        <v>148</v>
      </c>
      <c r="E20" s="27">
        <v>8</v>
      </c>
      <c r="F20" s="11">
        <v>18768</v>
      </c>
      <c r="G20" s="11">
        <v>19547</v>
      </c>
      <c r="H20" s="12">
        <v>20335</v>
      </c>
      <c r="I20" s="13">
        <f t="shared" si="0"/>
        <v>19550</v>
      </c>
      <c r="J20" s="14">
        <f t="shared" si="1"/>
        <v>19550</v>
      </c>
      <c r="K20" s="15">
        <f t="shared" si="2"/>
        <v>156400</v>
      </c>
    </row>
    <row r="21" spans="1:11" s="2" customFormat="1" ht="24" x14ac:dyDescent="0.25">
      <c r="A21" s="8">
        <v>16</v>
      </c>
      <c r="B21" s="9" t="s">
        <v>25</v>
      </c>
      <c r="C21" s="9" t="s">
        <v>9</v>
      </c>
      <c r="D21" s="29" t="s">
        <v>148</v>
      </c>
      <c r="E21" s="27">
        <v>1</v>
      </c>
      <c r="F21" s="11">
        <v>18096</v>
      </c>
      <c r="G21" s="11">
        <v>18849</v>
      </c>
      <c r="H21" s="12">
        <v>19605</v>
      </c>
      <c r="I21" s="13">
        <f t="shared" si="0"/>
        <v>18850</v>
      </c>
      <c r="J21" s="14">
        <f t="shared" si="1"/>
        <v>18850</v>
      </c>
      <c r="K21" s="15">
        <f t="shared" si="2"/>
        <v>18850</v>
      </c>
    </row>
    <row r="22" spans="1:11" s="2" customFormat="1" ht="24" x14ac:dyDescent="0.25">
      <c r="A22" s="8">
        <v>17</v>
      </c>
      <c r="B22" s="10" t="s">
        <v>26</v>
      </c>
      <c r="C22" s="9" t="s">
        <v>9</v>
      </c>
      <c r="D22" s="29" t="s">
        <v>148</v>
      </c>
      <c r="E22" s="27">
        <v>1</v>
      </c>
      <c r="F22" s="11">
        <v>8373</v>
      </c>
      <c r="G22" s="11">
        <v>8717</v>
      </c>
      <c r="H22" s="12">
        <v>9070</v>
      </c>
      <c r="I22" s="13">
        <f t="shared" si="0"/>
        <v>8720</v>
      </c>
      <c r="J22" s="14">
        <f t="shared" si="1"/>
        <v>8720</v>
      </c>
      <c r="K22" s="15">
        <f t="shared" si="2"/>
        <v>8720</v>
      </c>
    </row>
    <row r="23" spans="1:11" s="2" customFormat="1" ht="24" x14ac:dyDescent="0.25">
      <c r="A23" s="8">
        <v>18</v>
      </c>
      <c r="B23" s="9" t="s">
        <v>27</v>
      </c>
      <c r="C23" s="9" t="s">
        <v>9</v>
      </c>
      <c r="D23" s="29" t="s">
        <v>148</v>
      </c>
      <c r="E23" s="27">
        <v>1</v>
      </c>
      <c r="F23" s="11">
        <v>8256</v>
      </c>
      <c r="G23" s="11">
        <v>8599</v>
      </c>
      <c r="H23" s="12">
        <v>8945</v>
      </c>
      <c r="I23" s="13">
        <f t="shared" si="0"/>
        <v>8600</v>
      </c>
      <c r="J23" s="14">
        <f t="shared" si="1"/>
        <v>8600</v>
      </c>
      <c r="K23" s="15">
        <f t="shared" si="2"/>
        <v>8600</v>
      </c>
    </row>
    <row r="24" spans="1:11" s="2" customFormat="1" ht="36" x14ac:dyDescent="0.25">
      <c r="A24" s="8">
        <v>19</v>
      </c>
      <c r="B24" s="9" t="s">
        <v>28</v>
      </c>
      <c r="C24" s="9" t="s">
        <v>9</v>
      </c>
      <c r="D24" s="29" t="s">
        <v>147</v>
      </c>
      <c r="E24" s="27">
        <v>1</v>
      </c>
      <c r="F24" s="11">
        <v>77664</v>
      </c>
      <c r="G24" s="11">
        <v>80896</v>
      </c>
      <c r="H24" s="12">
        <v>84140</v>
      </c>
      <c r="I24" s="13">
        <f t="shared" si="0"/>
        <v>80900</v>
      </c>
      <c r="J24" s="14">
        <f t="shared" si="1"/>
        <v>80900</v>
      </c>
      <c r="K24" s="15">
        <f t="shared" si="2"/>
        <v>80900</v>
      </c>
    </row>
    <row r="25" spans="1:11" s="2" customFormat="1" ht="24" x14ac:dyDescent="0.25">
      <c r="A25" s="8">
        <v>20</v>
      </c>
      <c r="B25" s="10" t="s">
        <v>29</v>
      </c>
      <c r="C25" s="9" t="s">
        <v>9</v>
      </c>
      <c r="D25" s="29" t="s">
        <v>147</v>
      </c>
      <c r="E25" s="27">
        <v>2</v>
      </c>
      <c r="F25" s="11">
        <v>6048</v>
      </c>
      <c r="G25" s="11">
        <v>6297</v>
      </c>
      <c r="H25" s="12">
        <v>6555</v>
      </c>
      <c r="I25" s="13">
        <f t="shared" si="0"/>
        <v>6300</v>
      </c>
      <c r="J25" s="14">
        <f t="shared" si="1"/>
        <v>6300</v>
      </c>
      <c r="K25" s="15">
        <f t="shared" si="2"/>
        <v>12600</v>
      </c>
    </row>
    <row r="26" spans="1:11" s="2" customFormat="1" ht="24" x14ac:dyDescent="0.25">
      <c r="A26" s="8">
        <v>21</v>
      </c>
      <c r="B26" s="10" t="s">
        <v>30</v>
      </c>
      <c r="C26" s="9" t="s">
        <v>9</v>
      </c>
      <c r="D26" s="29" t="s">
        <v>148</v>
      </c>
      <c r="E26" s="27">
        <v>25</v>
      </c>
      <c r="F26" s="11">
        <v>9888</v>
      </c>
      <c r="G26" s="11">
        <v>10297</v>
      </c>
      <c r="H26" s="12">
        <v>10715</v>
      </c>
      <c r="I26" s="13">
        <f t="shared" si="0"/>
        <v>10300</v>
      </c>
      <c r="J26" s="14">
        <f t="shared" si="1"/>
        <v>10300</v>
      </c>
      <c r="K26" s="15">
        <f t="shared" si="2"/>
        <v>257500</v>
      </c>
    </row>
    <row r="27" spans="1:11" s="2" customFormat="1" ht="24" x14ac:dyDescent="0.25">
      <c r="A27" s="8">
        <v>22</v>
      </c>
      <c r="B27" s="9" t="s">
        <v>31</v>
      </c>
      <c r="C27" s="9" t="s">
        <v>9</v>
      </c>
      <c r="D27" s="29" t="s">
        <v>148</v>
      </c>
      <c r="E27" s="27">
        <v>1</v>
      </c>
      <c r="F27" s="11">
        <v>9335</v>
      </c>
      <c r="G27" s="11">
        <v>8616</v>
      </c>
      <c r="H27" s="12">
        <v>8968</v>
      </c>
      <c r="I27" s="13">
        <f t="shared" si="0"/>
        <v>8973</v>
      </c>
      <c r="J27" s="14">
        <f t="shared" si="1"/>
        <v>8973</v>
      </c>
      <c r="K27" s="15">
        <f t="shared" si="2"/>
        <v>8973</v>
      </c>
    </row>
    <row r="28" spans="1:11" s="2" customFormat="1" ht="36" x14ac:dyDescent="0.25">
      <c r="A28" s="8">
        <v>23</v>
      </c>
      <c r="B28" s="9" t="s">
        <v>32</v>
      </c>
      <c r="C28" s="9" t="s">
        <v>9</v>
      </c>
      <c r="D28" s="29" t="s">
        <v>148</v>
      </c>
      <c r="E28" s="27">
        <v>1</v>
      </c>
      <c r="F28" s="11">
        <v>49730</v>
      </c>
      <c r="G28" s="11">
        <v>45906</v>
      </c>
      <c r="H28" s="12">
        <v>47815</v>
      </c>
      <c r="I28" s="13">
        <f t="shared" si="0"/>
        <v>47817</v>
      </c>
      <c r="J28" s="14">
        <f t="shared" si="1"/>
        <v>47817</v>
      </c>
      <c r="K28" s="15">
        <f t="shared" si="2"/>
        <v>47817</v>
      </c>
    </row>
    <row r="29" spans="1:11" s="2" customFormat="1" ht="24" x14ac:dyDescent="0.25">
      <c r="A29" s="8">
        <v>24</v>
      </c>
      <c r="B29" s="10" t="s">
        <v>33</v>
      </c>
      <c r="C29" s="9" t="s">
        <v>9</v>
      </c>
      <c r="D29" s="29" t="s">
        <v>148</v>
      </c>
      <c r="E29" s="27">
        <v>2</v>
      </c>
      <c r="F29" s="11">
        <v>29300</v>
      </c>
      <c r="G29" s="11">
        <v>27045</v>
      </c>
      <c r="H29" s="12">
        <v>28165</v>
      </c>
      <c r="I29" s="13">
        <f t="shared" si="0"/>
        <v>28170</v>
      </c>
      <c r="J29" s="14">
        <f t="shared" si="1"/>
        <v>28170</v>
      </c>
      <c r="K29" s="15">
        <f t="shared" si="2"/>
        <v>56340</v>
      </c>
    </row>
    <row r="30" spans="1:11" s="2" customFormat="1" ht="24" x14ac:dyDescent="0.25">
      <c r="A30" s="8">
        <v>25</v>
      </c>
      <c r="B30" s="9" t="s">
        <v>34</v>
      </c>
      <c r="C30" s="9" t="s">
        <v>9</v>
      </c>
      <c r="D30" s="29" t="s">
        <v>148</v>
      </c>
      <c r="E30" s="27">
        <v>2</v>
      </c>
      <c r="F30" s="11">
        <v>13445</v>
      </c>
      <c r="G30" s="11">
        <v>12408</v>
      </c>
      <c r="H30" s="12">
        <v>12919</v>
      </c>
      <c r="I30" s="13">
        <f t="shared" si="0"/>
        <v>12924</v>
      </c>
      <c r="J30" s="14">
        <f t="shared" si="1"/>
        <v>12924</v>
      </c>
      <c r="K30" s="15">
        <f t="shared" si="2"/>
        <v>25848</v>
      </c>
    </row>
    <row r="31" spans="1:11" s="2" customFormat="1" ht="24" x14ac:dyDescent="0.25">
      <c r="A31" s="8">
        <v>26</v>
      </c>
      <c r="B31" s="9" t="s">
        <v>35</v>
      </c>
      <c r="C31" s="9" t="s">
        <v>9</v>
      </c>
      <c r="D31" s="29" t="s">
        <v>148</v>
      </c>
      <c r="E31" s="27">
        <v>2</v>
      </c>
      <c r="F31" s="11">
        <v>3090</v>
      </c>
      <c r="G31" s="11">
        <v>2853</v>
      </c>
      <c r="H31" s="12">
        <v>2967</v>
      </c>
      <c r="I31" s="13">
        <f t="shared" si="0"/>
        <v>2970</v>
      </c>
      <c r="J31" s="14">
        <f t="shared" si="1"/>
        <v>2970</v>
      </c>
      <c r="K31" s="15">
        <f t="shared" si="2"/>
        <v>5940</v>
      </c>
    </row>
    <row r="32" spans="1:11" s="2" customFormat="1" ht="36" x14ac:dyDescent="0.25">
      <c r="A32" s="8">
        <v>27</v>
      </c>
      <c r="B32" s="10" t="s">
        <v>36</v>
      </c>
      <c r="C32" s="9" t="s">
        <v>9</v>
      </c>
      <c r="D32" s="29" t="s">
        <v>148</v>
      </c>
      <c r="E32" s="27">
        <v>2</v>
      </c>
      <c r="F32" s="11">
        <v>8850</v>
      </c>
      <c r="G32" s="11">
        <v>8169</v>
      </c>
      <c r="H32" s="12">
        <v>8508</v>
      </c>
      <c r="I32" s="13">
        <f t="shared" si="0"/>
        <v>8509</v>
      </c>
      <c r="J32" s="14">
        <f t="shared" si="1"/>
        <v>8509</v>
      </c>
      <c r="K32" s="15">
        <f t="shared" si="2"/>
        <v>17018</v>
      </c>
    </row>
    <row r="33" spans="1:11" s="2" customFormat="1" ht="36" x14ac:dyDescent="0.25">
      <c r="A33" s="8">
        <v>28</v>
      </c>
      <c r="B33" s="9" t="s">
        <v>37</v>
      </c>
      <c r="C33" s="9" t="s">
        <v>9</v>
      </c>
      <c r="D33" s="29" t="s">
        <v>148</v>
      </c>
      <c r="E33" s="27">
        <v>1</v>
      </c>
      <c r="F33" s="11">
        <v>11235</v>
      </c>
      <c r="G33" s="11">
        <v>10368</v>
      </c>
      <c r="H33" s="12">
        <v>10797</v>
      </c>
      <c r="I33" s="13">
        <f t="shared" si="0"/>
        <v>10800</v>
      </c>
      <c r="J33" s="14">
        <f t="shared" si="1"/>
        <v>10800</v>
      </c>
      <c r="K33" s="15">
        <f t="shared" si="2"/>
        <v>10800</v>
      </c>
    </row>
    <row r="34" spans="1:11" s="2" customFormat="1" ht="24" x14ac:dyDescent="0.25">
      <c r="A34" s="8">
        <v>29</v>
      </c>
      <c r="B34" s="9" t="s">
        <v>38</v>
      </c>
      <c r="C34" s="9" t="s">
        <v>9</v>
      </c>
      <c r="D34" s="29" t="s">
        <v>146</v>
      </c>
      <c r="E34" s="27">
        <v>1</v>
      </c>
      <c r="F34" s="11">
        <v>3745</v>
      </c>
      <c r="G34" s="11">
        <v>3456</v>
      </c>
      <c r="H34" s="12">
        <v>3599</v>
      </c>
      <c r="I34" s="13">
        <f t="shared" si="0"/>
        <v>3600</v>
      </c>
      <c r="J34" s="14">
        <f t="shared" si="1"/>
        <v>3600</v>
      </c>
      <c r="K34" s="15">
        <f t="shared" si="2"/>
        <v>3600</v>
      </c>
    </row>
    <row r="35" spans="1:11" s="2" customFormat="1" ht="24" x14ac:dyDescent="0.25">
      <c r="A35" s="8">
        <v>30</v>
      </c>
      <c r="B35" s="10" t="s">
        <v>39</v>
      </c>
      <c r="C35" s="9" t="s">
        <v>9</v>
      </c>
      <c r="D35" s="29" t="s">
        <v>148</v>
      </c>
      <c r="E35" s="27">
        <v>1</v>
      </c>
      <c r="F35" s="11">
        <v>20480</v>
      </c>
      <c r="G35" s="11">
        <v>18906</v>
      </c>
      <c r="H35" s="12">
        <v>19690</v>
      </c>
      <c r="I35" s="13">
        <f t="shared" si="0"/>
        <v>19692</v>
      </c>
      <c r="J35" s="14">
        <f t="shared" si="1"/>
        <v>19692</v>
      </c>
      <c r="K35" s="15">
        <f t="shared" si="2"/>
        <v>19692</v>
      </c>
    </row>
    <row r="36" spans="1:11" s="2" customFormat="1" ht="24" x14ac:dyDescent="0.25">
      <c r="A36" s="8">
        <v>31</v>
      </c>
      <c r="B36" s="10" t="s">
        <v>40</v>
      </c>
      <c r="C36" s="9" t="s">
        <v>9</v>
      </c>
      <c r="D36" s="29" t="s">
        <v>148</v>
      </c>
      <c r="E36" s="27">
        <v>3</v>
      </c>
      <c r="F36" s="11">
        <v>72790</v>
      </c>
      <c r="G36" s="11">
        <v>67191</v>
      </c>
      <c r="H36" s="12">
        <v>69989</v>
      </c>
      <c r="I36" s="13">
        <f t="shared" si="0"/>
        <v>69990</v>
      </c>
      <c r="J36" s="14">
        <f t="shared" si="1"/>
        <v>69990</v>
      </c>
      <c r="K36" s="15">
        <f t="shared" si="2"/>
        <v>209970</v>
      </c>
    </row>
    <row r="37" spans="1:11" s="2" customFormat="1" ht="24" x14ac:dyDescent="0.25">
      <c r="A37" s="8">
        <v>32</v>
      </c>
      <c r="B37" s="9" t="s">
        <v>41</v>
      </c>
      <c r="C37" s="9" t="s">
        <v>9</v>
      </c>
      <c r="D37" s="29" t="s">
        <v>148</v>
      </c>
      <c r="E37" s="27">
        <v>3</v>
      </c>
      <c r="F37" s="11">
        <v>4217</v>
      </c>
      <c r="G37" s="11">
        <v>4390</v>
      </c>
      <c r="H37" s="12">
        <v>4053</v>
      </c>
      <c r="I37" s="13">
        <f t="shared" si="0"/>
        <v>4220</v>
      </c>
      <c r="J37" s="14">
        <f t="shared" si="1"/>
        <v>4220</v>
      </c>
      <c r="K37" s="15">
        <f t="shared" si="2"/>
        <v>12660</v>
      </c>
    </row>
    <row r="38" spans="1:11" s="2" customFormat="1" ht="24" x14ac:dyDescent="0.25">
      <c r="A38" s="8">
        <v>33</v>
      </c>
      <c r="B38" s="9" t="s">
        <v>42</v>
      </c>
      <c r="C38" s="9" t="s">
        <v>9</v>
      </c>
      <c r="D38" s="29" t="s">
        <v>148</v>
      </c>
      <c r="E38" s="27">
        <v>6</v>
      </c>
      <c r="F38" s="11">
        <v>3047</v>
      </c>
      <c r="G38" s="11">
        <v>3175</v>
      </c>
      <c r="H38" s="12">
        <v>2928</v>
      </c>
      <c r="I38" s="13">
        <f t="shared" si="0"/>
        <v>3050</v>
      </c>
      <c r="J38" s="14">
        <f t="shared" si="1"/>
        <v>3050</v>
      </c>
      <c r="K38" s="15">
        <f t="shared" si="2"/>
        <v>18300</v>
      </c>
    </row>
    <row r="39" spans="1:11" s="2" customFormat="1" ht="36" x14ac:dyDescent="0.25">
      <c r="A39" s="8">
        <v>34</v>
      </c>
      <c r="B39" s="10" t="s">
        <v>43</v>
      </c>
      <c r="C39" s="9" t="s">
        <v>9</v>
      </c>
      <c r="D39" s="29" t="s">
        <v>149</v>
      </c>
      <c r="E39" s="27">
        <v>10</v>
      </c>
      <c r="F39" s="11">
        <v>1275</v>
      </c>
      <c r="G39" s="11">
        <v>1335</v>
      </c>
      <c r="H39" s="12">
        <v>1230</v>
      </c>
      <c r="I39" s="13">
        <f t="shared" si="0"/>
        <v>1280</v>
      </c>
      <c r="J39" s="14">
        <f t="shared" si="1"/>
        <v>1280</v>
      </c>
      <c r="K39" s="15">
        <f t="shared" si="2"/>
        <v>12800</v>
      </c>
    </row>
    <row r="40" spans="1:11" s="2" customFormat="1" ht="36" x14ac:dyDescent="0.25">
      <c r="A40" s="8">
        <v>35</v>
      </c>
      <c r="B40" s="9" t="s">
        <v>44</v>
      </c>
      <c r="C40" s="9" t="s">
        <v>9</v>
      </c>
      <c r="D40" s="29" t="s">
        <v>149</v>
      </c>
      <c r="E40" s="27">
        <v>20</v>
      </c>
      <c r="F40" s="11">
        <v>264</v>
      </c>
      <c r="G40" s="11">
        <v>285</v>
      </c>
      <c r="H40" s="12">
        <v>261</v>
      </c>
      <c r="I40" s="13">
        <f t="shared" si="0"/>
        <v>270</v>
      </c>
      <c r="J40" s="14">
        <f t="shared" si="1"/>
        <v>270</v>
      </c>
      <c r="K40" s="15">
        <f t="shared" si="2"/>
        <v>5400</v>
      </c>
    </row>
    <row r="41" spans="1:11" s="2" customFormat="1" ht="24" x14ac:dyDescent="0.25">
      <c r="A41" s="8">
        <v>36</v>
      </c>
      <c r="B41" s="10" t="s">
        <v>45</v>
      </c>
      <c r="C41" s="9" t="s">
        <v>9</v>
      </c>
      <c r="D41" s="29" t="s">
        <v>148</v>
      </c>
      <c r="E41" s="27">
        <v>1</v>
      </c>
      <c r="F41" s="11">
        <v>47370</v>
      </c>
      <c r="G41" s="11">
        <v>49275</v>
      </c>
      <c r="H41" s="12">
        <v>45483</v>
      </c>
      <c r="I41" s="13">
        <f t="shared" si="0"/>
        <v>47376</v>
      </c>
      <c r="J41" s="14">
        <f t="shared" si="1"/>
        <v>47376</v>
      </c>
      <c r="K41" s="15">
        <f t="shared" si="2"/>
        <v>47376</v>
      </c>
    </row>
    <row r="42" spans="1:11" s="2" customFormat="1" ht="36" x14ac:dyDescent="0.25">
      <c r="A42" s="8">
        <v>37</v>
      </c>
      <c r="B42" s="9" t="s">
        <v>46</v>
      </c>
      <c r="C42" s="9" t="s">
        <v>9</v>
      </c>
      <c r="D42" s="29" t="s">
        <v>148</v>
      </c>
      <c r="E42" s="27">
        <v>6</v>
      </c>
      <c r="F42" s="11">
        <v>7297</v>
      </c>
      <c r="G42" s="11">
        <v>7595</v>
      </c>
      <c r="H42" s="12">
        <v>7008</v>
      </c>
      <c r="I42" s="13">
        <f t="shared" si="0"/>
        <v>7300</v>
      </c>
      <c r="J42" s="14">
        <f t="shared" si="1"/>
        <v>7300</v>
      </c>
      <c r="K42" s="15">
        <f t="shared" si="2"/>
        <v>43800</v>
      </c>
    </row>
    <row r="43" spans="1:11" s="2" customFormat="1" ht="24" x14ac:dyDescent="0.25">
      <c r="A43" s="8">
        <v>38</v>
      </c>
      <c r="B43" s="10" t="s">
        <v>47</v>
      </c>
      <c r="C43" s="9" t="s">
        <v>9</v>
      </c>
      <c r="D43" s="29" t="s">
        <v>148</v>
      </c>
      <c r="E43" s="27">
        <v>3</v>
      </c>
      <c r="F43" s="11">
        <v>11802</v>
      </c>
      <c r="G43" s="11">
        <v>12285</v>
      </c>
      <c r="H43" s="12">
        <v>11337</v>
      </c>
      <c r="I43" s="13">
        <f t="shared" si="0"/>
        <v>11808</v>
      </c>
      <c r="J43" s="14">
        <f t="shared" si="1"/>
        <v>11808</v>
      </c>
      <c r="K43" s="15">
        <f t="shared" si="2"/>
        <v>35424</v>
      </c>
    </row>
    <row r="44" spans="1:11" s="2" customFormat="1" ht="24" x14ac:dyDescent="0.25">
      <c r="A44" s="8">
        <v>39</v>
      </c>
      <c r="B44" s="10" t="s">
        <v>48</v>
      </c>
      <c r="C44" s="9" t="s">
        <v>9</v>
      </c>
      <c r="D44" s="29" t="s">
        <v>148</v>
      </c>
      <c r="E44" s="27">
        <v>30</v>
      </c>
      <c r="F44" s="11">
        <v>176</v>
      </c>
      <c r="G44" s="11">
        <v>190</v>
      </c>
      <c r="H44" s="12">
        <v>174</v>
      </c>
      <c r="I44" s="13">
        <f t="shared" si="0"/>
        <v>180</v>
      </c>
      <c r="J44" s="14">
        <f t="shared" si="1"/>
        <v>180</v>
      </c>
      <c r="K44" s="15">
        <f t="shared" si="2"/>
        <v>5400</v>
      </c>
    </row>
    <row r="45" spans="1:11" s="2" customFormat="1" ht="24" x14ac:dyDescent="0.25">
      <c r="A45" s="8">
        <v>40</v>
      </c>
      <c r="B45" s="9" t="s">
        <v>49</v>
      </c>
      <c r="C45" s="9" t="s">
        <v>9</v>
      </c>
      <c r="D45" s="29" t="s">
        <v>148</v>
      </c>
      <c r="E45" s="27">
        <v>30</v>
      </c>
      <c r="F45" s="11">
        <v>200</v>
      </c>
      <c r="G45" s="11">
        <v>220</v>
      </c>
      <c r="H45" s="12">
        <v>201</v>
      </c>
      <c r="I45" s="13">
        <f t="shared" si="0"/>
        <v>207</v>
      </c>
      <c r="J45" s="14">
        <f t="shared" si="1"/>
        <v>207</v>
      </c>
      <c r="K45" s="15">
        <f t="shared" si="2"/>
        <v>6210</v>
      </c>
    </row>
    <row r="46" spans="1:11" s="2" customFormat="1" ht="24" x14ac:dyDescent="0.25">
      <c r="A46" s="8">
        <v>41</v>
      </c>
      <c r="B46" s="10" t="s">
        <v>50</v>
      </c>
      <c r="C46" s="9" t="s">
        <v>9</v>
      </c>
      <c r="D46" s="29" t="s">
        <v>148</v>
      </c>
      <c r="E46" s="27">
        <v>30</v>
      </c>
      <c r="F46" s="11">
        <v>213</v>
      </c>
      <c r="G46" s="11">
        <v>225</v>
      </c>
      <c r="H46" s="12">
        <v>210</v>
      </c>
      <c r="I46" s="13">
        <f t="shared" si="0"/>
        <v>216</v>
      </c>
      <c r="J46" s="14">
        <f t="shared" si="1"/>
        <v>216</v>
      </c>
      <c r="K46" s="15">
        <f t="shared" si="2"/>
        <v>6480</v>
      </c>
    </row>
    <row r="47" spans="1:11" s="2" customFormat="1" ht="24" x14ac:dyDescent="0.25">
      <c r="A47" s="8">
        <v>42</v>
      </c>
      <c r="B47" s="9" t="s">
        <v>51</v>
      </c>
      <c r="C47" s="9" t="s">
        <v>9</v>
      </c>
      <c r="D47" s="29" t="s">
        <v>148</v>
      </c>
      <c r="E47" s="27">
        <v>30</v>
      </c>
      <c r="F47" s="11">
        <v>191</v>
      </c>
      <c r="G47" s="11">
        <v>205</v>
      </c>
      <c r="H47" s="12">
        <v>189</v>
      </c>
      <c r="I47" s="13">
        <f t="shared" si="0"/>
        <v>195</v>
      </c>
      <c r="J47" s="14">
        <f t="shared" si="1"/>
        <v>195</v>
      </c>
      <c r="K47" s="15">
        <f t="shared" si="2"/>
        <v>5850</v>
      </c>
    </row>
    <row r="48" spans="1:11" s="2" customFormat="1" ht="24" x14ac:dyDescent="0.25">
      <c r="A48" s="8">
        <v>43</v>
      </c>
      <c r="B48" s="9" t="s">
        <v>52</v>
      </c>
      <c r="C48" s="9" t="s">
        <v>9</v>
      </c>
      <c r="D48" s="29" t="s">
        <v>148</v>
      </c>
      <c r="E48" s="27">
        <v>30</v>
      </c>
      <c r="F48" s="11">
        <v>165</v>
      </c>
      <c r="G48" s="11">
        <v>180</v>
      </c>
      <c r="H48" s="12">
        <v>165</v>
      </c>
      <c r="I48" s="13">
        <f t="shared" si="0"/>
        <v>170</v>
      </c>
      <c r="J48" s="14">
        <f t="shared" si="1"/>
        <v>170</v>
      </c>
      <c r="K48" s="15">
        <f t="shared" si="2"/>
        <v>5100</v>
      </c>
    </row>
    <row r="49" spans="1:11" s="2" customFormat="1" ht="24" x14ac:dyDescent="0.25">
      <c r="A49" s="8">
        <v>44</v>
      </c>
      <c r="B49" s="10" t="s">
        <v>53</v>
      </c>
      <c r="C49" s="9" t="s">
        <v>9</v>
      </c>
      <c r="D49" s="29" t="s">
        <v>148</v>
      </c>
      <c r="E49" s="27">
        <v>30</v>
      </c>
      <c r="F49" s="11">
        <v>547</v>
      </c>
      <c r="G49" s="11">
        <v>575</v>
      </c>
      <c r="H49" s="12">
        <v>531</v>
      </c>
      <c r="I49" s="13">
        <f t="shared" si="0"/>
        <v>551</v>
      </c>
      <c r="J49" s="14">
        <f t="shared" si="1"/>
        <v>551</v>
      </c>
      <c r="K49" s="15">
        <f t="shared" si="2"/>
        <v>16530</v>
      </c>
    </row>
    <row r="50" spans="1:11" s="2" customFormat="1" ht="24" x14ac:dyDescent="0.25">
      <c r="A50" s="8">
        <v>45</v>
      </c>
      <c r="B50" s="10" t="s">
        <v>54</v>
      </c>
      <c r="C50" s="9" t="s">
        <v>9</v>
      </c>
      <c r="D50" s="29" t="s">
        <v>146</v>
      </c>
      <c r="E50" s="27">
        <v>1</v>
      </c>
      <c r="F50" s="11">
        <v>105297</v>
      </c>
      <c r="G50" s="11">
        <v>109515</v>
      </c>
      <c r="H50" s="12">
        <v>101088</v>
      </c>
      <c r="I50" s="13">
        <f t="shared" si="0"/>
        <v>105300</v>
      </c>
      <c r="J50" s="14">
        <f t="shared" si="1"/>
        <v>105300</v>
      </c>
      <c r="K50" s="15">
        <f t="shared" si="2"/>
        <v>105300</v>
      </c>
    </row>
    <row r="51" spans="1:11" s="2" customFormat="1" ht="24" x14ac:dyDescent="0.25">
      <c r="A51" s="8">
        <v>46</v>
      </c>
      <c r="B51" s="10" t="s">
        <v>55</v>
      </c>
      <c r="C51" s="9" t="s">
        <v>9</v>
      </c>
      <c r="D51" s="29" t="s">
        <v>148</v>
      </c>
      <c r="E51" s="27">
        <v>5</v>
      </c>
      <c r="F51" s="11">
        <v>472</v>
      </c>
      <c r="G51" s="11">
        <v>500</v>
      </c>
      <c r="H51" s="12">
        <v>459</v>
      </c>
      <c r="I51" s="13">
        <f t="shared" si="0"/>
        <v>477</v>
      </c>
      <c r="J51" s="14">
        <f t="shared" si="1"/>
        <v>477</v>
      </c>
      <c r="K51" s="15">
        <f t="shared" si="2"/>
        <v>2385</v>
      </c>
    </row>
    <row r="52" spans="1:11" s="2" customFormat="1" ht="24" x14ac:dyDescent="0.25">
      <c r="A52" s="8">
        <v>47</v>
      </c>
      <c r="B52" s="9" t="s">
        <v>150</v>
      </c>
      <c r="C52" s="9" t="s">
        <v>9</v>
      </c>
      <c r="D52" s="29" t="s">
        <v>148</v>
      </c>
      <c r="E52" s="27">
        <v>2</v>
      </c>
      <c r="F52" s="11">
        <v>2646</v>
      </c>
      <c r="G52" s="11">
        <v>2760</v>
      </c>
      <c r="H52" s="12">
        <v>2544</v>
      </c>
      <c r="I52" s="13">
        <f t="shared" si="0"/>
        <v>2650</v>
      </c>
      <c r="J52" s="14">
        <f t="shared" si="1"/>
        <v>2650</v>
      </c>
      <c r="K52" s="15">
        <f t="shared" si="2"/>
        <v>5300</v>
      </c>
    </row>
    <row r="53" spans="1:11" s="2" customFormat="1" ht="24" x14ac:dyDescent="0.25">
      <c r="A53" s="8">
        <v>48</v>
      </c>
      <c r="B53" s="10" t="s">
        <v>56</v>
      </c>
      <c r="C53" s="9" t="s">
        <v>9</v>
      </c>
      <c r="D53" s="29" t="s">
        <v>148</v>
      </c>
      <c r="E53" s="27">
        <v>2</v>
      </c>
      <c r="F53" s="11">
        <v>3118</v>
      </c>
      <c r="G53" s="11">
        <v>3245</v>
      </c>
      <c r="H53" s="12">
        <v>2997</v>
      </c>
      <c r="I53" s="13">
        <f t="shared" si="0"/>
        <v>3120</v>
      </c>
      <c r="J53" s="14">
        <f t="shared" si="1"/>
        <v>3120</v>
      </c>
      <c r="K53" s="15">
        <f t="shared" si="2"/>
        <v>6240</v>
      </c>
    </row>
    <row r="54" spans="1:11" s="2" customFormat="1" ht="24" x14ac:dyDescent="0.25">
      <c r="A54" s="8">
        <v>49</v>
      </c>
      <c r="B54" s="9" t="s">
        <v>57</v>
      </c>
      <c r="C54" s="9" t="s">
        <v>9</v>
      </c>
      <c r="D54" s="29" t="s">
        <v>148</v>
      </c>
      <c r="E54" s="27">
        <v>5</v>
      </c>
      <c r="F54" s="11">
        <v>1305</v>
      </c>
      <c r="G54" s="11">
        <v>1365</v>
      </c>
      <c r="H54" s="12">
        <v>1260</v>
      </c>
      <c r="I54" s="13">
        <f t="shared" si="0"/>
        <v>1310</v>
      </c>
      <c r="J54" s="14">
        <f t="shared" si="1"/>
        <v>1310</v>
      </c>
      <c r="K54" s="15">
        <f t="shared" si="2"/>
        <v>6550</v>
      </c>
    </row>
    <row r="55" spans="1:11" s="2" customFormat="1" ht="24" x14ac:dyDescent="0.25">
      <c r="A55" s="8">
        <v>50</v>
      </c>
      <c r="B55" s="9" t="s">
        <v>58</v>
      </c>
      <c r="C55" s="9" t="s">
        <v>9</v>
      </c>
      <c r="D55" s="29" t="s">
        <v>147</v>
      </c>
      <c r="E55" s="27">
        <v>83</v>
      </c>
      <c r="F55" s="11">
        <v>3271</v>
      </c>
      <c r="G55" s="11">
        <v>3410</v>
      </c>
      <c r="H55" s="12">
        <v>3147</v>
      </c>
      <c r="I55" s="13">
        <f t="shared" si="0"/>
        <v>3276</v>
      </c>
      <c r="J55" s="14">
        <f t="shared" si="1"/>
        <v>3276</v>
      </c>
      <c r="K55" s="15">
        <f t="shared" si="2"/>
        <v>271908</v>
      </c>
    </row>
    <row r="56" spans="1:11" s="2" customFormat="1" ht="24" x14ac:dyDescent="0.25">
      <c r="A56" s="8">
        <v>51</v>
      </c>
      <c r="B56" s="10" t="s">
        <v>59</v>
      </c>
      <c r="C56" s="9" t="s">
        <v>9</v>
      </c>
      <c r="D56" s="29" t="s">
        <v>147</v>
      </c>
      <c r="E56" s="27">
        <v>83</v>
      </c>
      <c r="F56" s="11">
        <v>1014</v>
      </c>
      <c r="G56" s="11">
        <v>1065</v>
      </c>
      <c r="H56" s="12">
        <v>981</v>
      </c>
      <c r="I56" s="13">
        <f t="shared" si="0"/>
        <v>1020</v>
      </c>
      <c r="J56" s="14">
        <f t="shared" si="1"/>
        <v>1020</v>
      </c>
      <c r="K56" s="15">
        <f t="shared" si="2"/>
        <v>84660</v>
      </c>
    </row>
    <row r="57" spans="1:11" s="2" customFormat="1" ht="24" x14ac:dyDescent="0.25">
      <c r="A57" s="8">
        <v>52</v>
      </c>
      <c r="B57" s="9" t="s">
        <v>60</v>
      </c>
      <c r="C57" s="9" t="s">
        <v>9</v>
      </c>
      <c r="D57" s="29" t="s">
        <v>147</v>
      </c>
      <c r="E57" s="27">
        <v>83</v>
      </c>
      <c r="F57" s="11">
        <v>3456</v>
      </c>
      <c r="G57" s="11">
        <v>3599</v>
      </c>
      <c r="H57" s="12">
        <v>3745</v>
      </c>
      <c r="I57" s="13">
        <f t="shared" si="0"/>
        <v>3600</v>
      </c>
      <c r="J57" s="14">
        <f t="shared" si="1"/>
        <v>3600</v>
      </c>
      <c r="K57" s="15">
        <f t="shared" si="2"/>
        <v>298800</v>
      </c>
    </row>
    <row r="58" spans="1:11" s="2" customFormat="1" ht="24" x14ac:dyDescent="0.25">
      <c r="A58" s="8">
        <v>53</v>
      </c>
      <c r="B58" s="9" t="s">
        <v>61</v>
      </c>
      <c r="C58" s="9" t="s">
        <v>9</v>
      </c>
      <c r="D58" s="29" t="s">
        <v>147</v>
      </c>
      <c r="E58" s="27">
        <v>83</v>
      </c>
      <c r="F58" s="11">
        <v>1152</v>
      </c>
      <c r="G58" s="11">
        <v>1194</v>
      </c>
      <c r="H58" s="12">
        <v>1245</v>
      </c>
      <c r="I58" s="13">
        <f t="shared" si="0"/>
        <v>1197</v>
      </c>
      <c r="J58" s="14">
        <f t="shared" si="1"/>
        <v>1197</v>
      </c>
      <c r="K58" s="15">
        <f t="shared" si="2"/>
        <v>99351</v>
      </c>
    </row>
    <row r="59" spans="1:11" s="2" customFormat="1" ht="54" customHeight="1" x14ac:dyDescent="0.25">
      <c r="A59" s="8">
        <v>54</v>
      </c>
      <c r="B59" s="9" t="s">
        <v>62</v>
      </c>
      <c r="C59" s="9" t="s">
        <v>9</v>
      </c>
      <c r="D59" s="29" t="s">
        <v>148</v>
      </c>
      <c r="E59" s="27">
        <v>2</v>
      </c>
      <c r="F59" s="11">
        <v>43776</v>
      </c>
      <c r="G59" s="11">
        <v>45599</v>
      </c>
      <c r="H59" s="12">
        <v>47425</v>
      </c>
      <c r="I59" s="13">
        <f t="shared" si="0"/>
        <v>45600</v>
      </c>
      <c r="J59" s="14">
        <f t="shared" si="1"/>
        <v>45600</v>
      </c>
      <c r="K59" s="15">
        <f t="shared" si="2"/>
        <v>91200</v>
      </c>
    </row>
    <row r="60" spans="1:11" s="2" customFormat="1" ht="54" customHeight="1" x14ac:dyDescent="0.25">
      <c r="A60" s="8">
        <v>55</v>
      </c>
      <c r="B60" s="10" t="s">
        <v>63</v>
      </c>
      <c r="C60" s="9" t="s">
        <v>9</v>
      </c>
      <c r="D60" s="29" t="s">
        <v>148</v>
      </c>
      <c r="E60" s="27">
        <v>2</v>
      </c>
      <c r="F60" s="11">
        <v>54144</v>
      </c>
      <c r="G60" s="11">
        <v>56396</v>
      </c>
      <c r="H60" s="12">
        <v>58660</v>
      </c>
      <c r="I60" s="13">
        <f t="shared" si="0"/>
        <v>56400</v>
      </c>
      <c r="J60" s="14">
        <f t="shared" si="1"/>
        <v>56400</v>
      </c>
      <c r="K60" s="15">
        <f t="shared" si="2"/>
        <v>112800</v>
      </c>
    </row>
    <row r="61" spans="1:11" s="2" customFormat="1" ht="45" customHeight="1" x14ac:dyDescent="0.25">
      <c r="A61" s="8">
        <v>56</v>
      </c>
      <c r="B61" s="9" t="s">
        <v>151</v>
      </c>
      <c r="C61" s="9" t="s">
        <v>9</v>
      </c>
      <c r="D61" s="29" t="s">
        <v>148</v>
      </c>
      <c r="E61" s="27">
        <v>1</v>
      </c>
      <c r="F61" s="11">
        <v>97536</v>
      </c>
      <c r="G61" s="11">
        <v>101599</v>
      </c>
      <c r="H61" s="12">
        <v>105665</v>
      </c>
      <c r="I61" s="13">
        <f t="shared" si="0"/>
        <v>101600</v>
      </c>
      <c r="J61" s="14">
        <f t="shared" si="1"/>
        <v>101600</v>
      </c>
      <c r="K61" s="15">
        <f t="shared" si="2"/>
        <v>101600</v>
      </c>
    </row>
    <row r="62" spans="1:11" s="2" customFormat="1" ht="36" x14ac:dyDescent="0.25">
      <c r="A62" s="8">
        <v>57</v>
      </c>
      <c r="B62" s="10" t="s">
        <v>64</v>
      </c>
      <c r="C62" s="9" t="s">
        <v>9</v>
      </c>
      <c r="D62" s="29" t="s">
        <v>148</v>
      </c>
      <c r="E62" s="27">
        <v>2</v>
      </c>
      <c r="F62" s="11">
        <v>14592</v>
      </c>
      <c r="G62" s="11">
        <v>15198</v>
      </c>
      <c r="H62" s="12">
        <v>15810</v>
      </c>
      <c r="I62" s="13">
        <f t="shared" si="0"/>
        <v>15200</v>
      </c>
      <c r="J62" s="14">
        <f t="shared" si="1"/>
        <v>15200</v>
      </c>
      <c r="K62" s="15">
        <f t="shared" si="2"/>
        <v>30400</v>
      </c>
    </row>
    <row r="63" spans="1:11" s="2" customFormat="1" ht="24" x14ac:dyDescent="0.25">
      <c r="A63" s="8">
        <v>58</v>
      </c>
      <c r="B63" s="10" t="s">
        <v>65</v>
      </c>
      <c r="C63" s="9" t="s">
        <v>9</v>
      </c>
      <c r="D63" s="29" t="s">
        <v>148</v>
      </c>
      <c r="E63" s="27">
        <v>2</v>
      </c>
      <c r="F63" s="11">
        <v>237120</v>
      </c>
      <c r="G63" s="11">
        <v>247000</v>
      </c>
      <c r="H63" s="12">
        <v>256880</v>
      </c>
      <c r="I63" s="13">
        <f t="shared" si="0"/>
        <v>247000</v>
      </c>
      <c r="J63" s="14">
        <f t="shared" si="1"/>
        <v>247000</v>
      </c>
      <c r="K63" s="15">
        <f t="shared" si="2"/>
        <v>494000</v>
      </c>
    </row>
    <row r="64" spans="1:11" s="2" customFormat="1" ht="24" x14ac:dyDescent="0.25">
      <c r="A64" s="8">
        <v>59</v>
      </c>
      <c r="B64" s="9" t="s">
        <v>66</v>
      </c>
      <c r="C64" s="9" t="s">
        <v>9</v>
      </c>
      <c r="D64" s="29" t="s">
        <v>148</v>
      </c>
      <c r="E64" s="27">
        <v>1</v>
      </c>
      <c r="F64" s="11">
        <v>51840</v>
      </c>
      <c r="G64" s="11">
        <v>54000</v>
      </c>
      <c r="H64" s="12">
        <v>56160</v>
      </c>
      <c r="I64" s="13">
        <f t="shared" si="0"/>
        <v>54000</v>
      </c>
      <c r="J64" s="14">
        <f t="shared" si="1"/>
        <v>54000</v>
      </c>
      <c r="K64" s="15">
        <f t="shared" si="2"/>
        <v>54000</v>
      </c>
    </row>
    <row r="65" spans="1:11" s="2" customFormat="1" ht="24" x14ac:dyDescent="0.25">
      <c r="A65" s="8">
        <v>60</v>
      </c>
      <c r="B65" s="9" t="s">
        <v>67</v>
      </c>
      <c r="C65" s="9" t="s">
        <v>9</v>
      </c>
      <c r="D65" s="29" t="s">
        <v>148</v>
      </c>
      <c r="E65" s="27">
        <v>1</v>
      </c>
      <c r="F65" s="11">
        <v>12462</v>
      </c>
      <c r="G65" s="11">
        <v>12978</v>
      </c>
      <c r="H65" s="12">
        <v>13500</v>
      </c>
      <c r="I65" s="13">
        <f t="shared" si="0"/>
        <v>12980</v>
      </c>
      <c r="J65" s="14">
        <f t="shared" si="1"/>
        <v>12980</v>
      </c>
      <c r="K65" s="15">
        <f t="shared" si="2"/>
        <v>12980</v>
      </c>
    </row>
    <row r="66" spans="1:11" s="2" customFormat="1" ht="24" x14ac:dyDescent="0.25">
      <c r="A66" s="8">
        <v>61</v>
      </c>
      <c r="B66" s="10" t="s">
        <v>68</v>
      </c>
      <c r="C66" s="9" t="s">
        <v>9</v>
      </c>
      <c r="D66" s="29" t="s">
        <v>148</v>
      </c>
      <c r="E66" s="27">
        <v>1</v>
      </c>
      <c r="F66" s="11">
        <v>12462</v>
      </c>
      <c r="G66" s="11">
        <v>12978</v>
      </c>
      <c r="H66" s="12">
        <v>13500</v>
      </c>
      <c r="I66" s="13">
        <f t="shared" si="0"/>
        <v>12980</v>
      </c>
      <c r="J66" s="14">
        <f t="shared" si="1"/>
        <v>12980</v>
      </c>
      <c r="K66" s="15">
        <f t="shared" si="2"/>
        <v>12980</v>
      </c>
    </row>
    <row r="67" spans="1:11" s="2" customFormat="1" ht="36" x14ac:dyDescent="0.25">
      <c r="A67" s="8">
        <v>62</v>
      </c>
      <c r="B67" s="9" t="s">
        <v>69</v>
      </c>
      <c r="C67" s="9" t="s">
        <v>9</v>
      </c>
      <c r="D67" s="29" t="s">
        <v>148</v>
      </c>
      <c r="E67" s="27">
        <v>1</v>
      </c>
      <c r="F67" s="11">
        <v>176160</v>
      </c>
      <c r="G67" s="11">
        <v>183500</v>
      </c>
      <c r="H67" s="12">
        <v>190840</v>
      </c>
      <c r="I67" s="13">
        <f t="shared" si="0"/>
        <v>183500</v>
      </c>
      <c r="J67" s="14">
        <f t="shared" si="1"/>
        <v>183500</v>
      </c>
      <c r="K67" s="15">
        <f t="shared" si="2"/>
        <v>183500</v>
      </c>
    </row>
    <row r="68" spans="1:11" s="2" customFormat="1" ht="24" x14ac:dyDescent="0.25">
      <c r="A68" s="8">
        <v>63</v>
      </c>
      <c r="B68" s="10" t="s">
        <v>70</v>
      </c>
      <c r="C68" s="9" t="s">
        <v>9</v>
      </c>
      <c r="D68" s="29" t="s">
        <v>148</v>
      </c>
      <c r="E68" s="27">
        <v>1</v>
      </c>
      <c r="F68" s="11">
        <v>127680</v>
      </c>
      <c r="G68" s="11">
        <v>133000</v>
      </c>
      <c r="H68" s="12">
        <v>138320</v>
      </c>
      <c r="I68" s="13">
        <f t="shared" si="0"/>
        <v>133000</v>
      </c>
      <c r="J68" s="14">
        <f t="shared" si="1"/>
        <v>133000</v>
      </c>
      <c r="K68" s="15">
        <f t="shared" si="2"/>
        <v>133000</v>
      </c>
    </row>
    <row r="69" spans="1:11" s="2" customFormat="1" ht="24" x14ac:dyDescent="0.25">
      <c r="A69" s="8">
        <v>64</v>
      </c>
      <c r="B69" s="9" t="s">
        <v>71</v>
      </c>
      <c r="C69" s="9" t="s">
        <v>9</v>
      </c>
      <c r="D69" s="29" t="s">
        <v>148</v>
      </c>
      <c r="E69" s="27">
        <v>1</v>
      </c>
      <c r="F69" s="11">
        <v>61440</v>
      </c>
      <c r="G69" s="11">
        <v>64000</v>
      </c>
      <c r="H69" s="12">
        <v>66560</v>
      </c>
      <c r="I69" s="13">
        <f t="shared" si="0"/>
        <v>64000</v>
      </c>
      <c r="J69" s="14">
        <f t="shared" si="1"/>
        <v>64000</v>
      </c>
      <c r="K69" s="15">
        <f t="shared" si="2"/>
        <v>64000</v>
      </c>
    </row>
    <row r="70" spans="1:11" s="2" customFormat="1" ht="24" x14ac:dyDescent="0.25">
      <c r="A70" s="8">
        <v>65</v>
      </c>
      <c r="B70" s="10" t="s">
        <v>72</v>
      </c>
      <c r="C70" s="9" t="s">
        <v>9</v>
      </c>
      <c r="D70" s="29" t="s">
        <v>148</v>
      </c>
      <c r="E70" s="27">
        <v>1</v>
      </c>
      <c r="F70" s="11">
        <v>100800</v>
      </c>
      <c r="G70" s="11">
        <v>105000</v>
      </c>
      <c r="H70" s="12">
        <v>109200</v>
      </c>
      <c r="I70" s="13">
        <f t="shared" si="0"/>
        <v>105000</v>
      </c>
      <c r="J70" s="14">
        <f t="shared" si="1"/>
        <v>105000</v>
      </c>
      <c r="K70" s="15">
        <f t="shared" si="2"/>
        <v>105000</v>
      </c>
    </row>
    <row r="71" spans="1:11" s="2" customFormat="1" ht="24" x14ac:dyDescent="0.25">
      <c r="A71" s="8">
        <v>66</v>
      </c>
      <c r="B71" s="9" t="s">
        <v>73</v>
      </c>
      <c r="C71" s="9" t="s">
        <v>9</v>
      </c>
      <c r="D71" s="29" t="s">
        <v>148</v>
      </c>
      <c r="E71" s="27">
        <v>1</v>
      </c>
      <c r="F71" s="11">
        <v>465600</v>
      </c>
      <c r="G71" s="11">
        <v>485000</v>
      </c>
      <c r="H71" s="12">
        <v>504400</v>
      </c>
      <c r="I71" s="13">
        <f t="shared" ref="I71:I134" si="3">AVERAGE(F71:H71)</f>
        <v>485000</v>
      </c>
      <c r="J71" s="14">
        <f t="shared" ref="J71:J134" si="4">ROUND(I71,2)</f>
        <v>485000</v>
      </c>
      <c r="K71" s="15">
        <f t="shared" ref="K71:K134" si="5">PRODUCT(E71,J71)</f>
        <v>485000</v>
      </c>
    </row>
    <row r="72" spans="1:11" s="2" customFormat="1" ht="24" x14ac:dyDescent="0.25">
      <c r="A72" s="8">
        <v>67</v>
      </c>
      <c r="B72" s="9" t="s">
        <v>74</v>
      </c>
      <c r="C72" s="9" t="s">
        <v>9</v>
      </c>
      <c r="D72" s="29" t="s">
        <v>148</v>
      </c>
      <c r="E72" s="27">
        <v>1</v>
      </c>
      <c r="F72" s="11">
        <v>273600</v>
      </c>
      <c r="G72" s="11">
        <v>285000</v>
      </c>
      <c r="H72" s="12">
        <v>296400</v>
      </c>
      <c r="I72" s="13">
        <f t="shared" si="3"/>
        <v>285000</v>
      </c>
      <c r="J72" s="14">
        <f t="shared" si="4"/>
        <v>285000</v>
      </c>
      <c r="K72" s="15">
        <f t="shared" si="5"/>
        <v>285000</v>
      </c>
    </row>
    <row r="73" spans="1:11" s="2" customFormat="1" ht="24" x14ac:dyDescent="0.25">
      <c r="A73" s="8">
        <v>68</v>
      </c>
      <c r="B73" s="9" t="s">
        <v>75</v>
      </c>
      <c r="C73" s="9" t="s">
        <v>9</v>
      </c>
      <c r="D73" s="29" t="s">
        <v>148</v>
      </c>
      <c r="E73" s="27">
        <v>4</v>
      </c>
      <c r="F73" s="11">
        <v>3532</v>
      </c>
      <c r="G73" s="11">
        <v>3680</v>
      </c>
      <c r="H73" s="12">
        <v>3396</v>
      </c>
      <c r="I73" s="13">
        <f t="shared" si="3"/>
        <v>3536</v>
      </c>
      <c r="J73" s="14">
        <f t="shared" si="4"/>
        <v>3536</v>
      </c>
      <c r="K73" s="15">
        <f t="shared" si="5"/>
        <v>14144</v>
      </c>
    </row>
    <row r="74" spans="1:11" s="2" customFormat="1" ht="24" x14ac:dyDescent="0.25">
      <c r="A74" s="8">
        <v>69</v>
      </c>
      <c r="B74" s="10" t="s">
        <v>76</v>
      </c>
      <c r="C74" s="9" t="s">
        <v>9</v>
      </c>
      <c r="D74" s="29" t="s">
        <v>148</v>
      </c>
      <c r="E74" s="27">
        <v>4</v>
      </c>
      <c r="F74" s="11">
        <v>7069</v>
      </c>
      <c r="G74" s="11">
        <v>7355</v>
      </c>
      <c r="H74" s="12">
        <v>6792</v>
      </c>
      <c r="I74" s="13">
        <f t="shared" si="3"/>
        <v>7072</v>
      </c>
      <c r="J74" s="14">
        <f t="shared" si="4"/>
        <v>7072</v>
      </c>
      <c r="K74" s="15">
        <f t="shared" si="5"/>
        <v>28288</v>
      </c>
    </row>
    <row r="75" spans="1:11" s="2" customFormat="1" ht="24" x14ac:dyDescent="0.25">
      <c r="A75" s="8">
        <v>70</v>
      </c>
      <c r="B75" s="9" t="s">
        <v>77</v>
      </c>
      <c r="C75" s="9" t="s">
        <v>9</v>
      </c>
      <c r="D75" s="29" t="s">
        <v>148</v>
      </c>
      <c r="E75" s="27">
        <v>4</v>
      </c>
      <c r="F75" s="11">
        <v>10715.5</v>
      </c>
      <c r="G75" s="11">
        <v>11150</v>
      </c>
      <c r="H75" s="12">
        <v>10290</v>
      </c>
      <c r="I75" s="13">
        <f t="shared" si="3"/>
        <v>10718.5</v>
      </c>
      <c r="J75" s="14">
        <f t="shared" si="4"/>
        <v>10718.5</v>
      </c>
      <c r="K75" s="15">
        <f t="shared" si="5"/>
        <v>42874</v>
      </c>
    </row>
    <row r="76" spans="1:11" s="2" customFormat="1" ht="24" x14ac:dyDescent="0.25">
      <c r="A76" s="8">
        <v>71</v>
      </c>
      <c r="B76" s="10" t="s">
        <v>78</v>
      </c>
      <c r="C76" s="9" t="s">
        <v>9</v>
      </c>
      <c r="D76" s="29" t="s">
        <v>148</v>
      </c>
      <c r="E76" s="27">
        <v>4</v>
      </c>
      <c r="F76" s="11">
        <v>14252.5</v>
      </c>
      <c r="G76" s="11">
        <v>14825</v>
      </c>
      <c r="H76" s="12">
        <v>13686</v>
      </c>
      <c r="I76" s="13">
        <f t="shared" si="3"/>
        <v>14254.5</v>
      </c>
      <c r="J76" s="14">
        <f t="shared" si="4"/>
        <v>14254.5</v>
      </c>
      <c r="K76" s="15">
        <f t="shared" si="5"/>
        <v>57018</v>
      </c>
    </row>
    <row r="77" spans="1:11" s="2" customFormat="1" ht="24" x14ac:dyDescent="0.25">
      <c r="A77" s="8">
        <v>72</v>
      </c>
      <c r="B77" s="9" t="s">
        <v>79</v>
      </c>
      <c r="C77" s="9" t="s">
        <v>9</v>
      </c>
      <c r="D77" s="29" t="s">
        <v>148</v>
      </c>
      <c r="E77" s="27">
        <v>8</v>
      </c>
      <c r="F77" s="11">
        <v>17787.5</v>
      </c>
      <c r="G77" s="11">
        <v>18505</v>
      </c>
      <c r="H77" s="12">
        <v>17079</v>
      </c>
      <c r="I77" s="13">
        <f t="shared" si="3"/>
        <v>17790.5</v>
      </c>
      <c r="J77" s="14">
        <f t="shared" si="4"/>
        <v>17790.5</v>
      </c>
      <c r="K77" s="15">
        <f t="shared" si="5"/>
        <v>142324</v>
      </c>
    </row>
    <row r="78" spans="1:11" s="2" customFormat="1" ht="24" x14ac:dyDescent="0.25">
      <c r="A78" s="8">
        <v>73</v>
      </c>
      <c r="B78" s="9" t="s">
        <v>80</v>
      </c>
      <c r="C78" s="9" t="s">
        <v>9</v>
      </c>
      <c r="D78" s="29" t="s">
        <v>148</v>
      </c>
      <c r="E78" s="27">
        <v>1</v>
      </c>
      <c r="F78" s="11">
        <v>92396</v>
      </c>
      <c r="G78" s="11">
        <v>96100</v>
      </c>
      <c r="H78" s="12">
        <v>88704</v>
      </c>
      <c r="I78" s="13">
        <f t="shared" si="3"/>
        <v>92400</v>
      </c>
      <c r="J78" s="14">
        <f t="shared" si="4"/>
        <v>92400</v>
      </c>
      <c r="K78" s="15">
        <f t="shared" si="5"/>
        <v>92400</v>
      </c>
    </row>
    <row r="79" spans="1:11" s="2" customFormat="1" ht="24" x14ac:dyDescent="0.25">
      <c r="A79" s="8">
        <v>74</v>
      </c>
      <c r="B79" s="10" t="s">
        <v>80</v>
      </c>
      <c r="C79" s="9" t="s">
        <v>9</v>
      </c>
      <c r="D79" s="29" t="s">
        <v>148</v>
      </c>
      <c r="E79" s="27">
        <v>1</v>
      </c>
      <c r="F79" s="11">
        <v>151198</v>
      </c>
      <c r="G79" s="11">
        <v>157250</v>
      </c>
      <c r="H79" s="12">
        <v>145152</v>
      </c>
      <c r="I79" s="13">
        <f t="shared" si="3"/>
        <v>151200</v>
      </c>
      <c r="J79" s="14">
        <f t="shared" si="4"/>
        <v>151200</v>
      </c>
      <c r="K79" s="15">
        <f t="shared" si="5"/>
        <v>151200</v>
      </c>
    </row>
    <row r="80" spans="1:11" s="2" customFormat="1" ht="24" x14ac:dyDescent="0.25">
      <c r="A80" s="8">
        <v>75</v>
      </c>
      <c r="B80" s="9" t="s">
        <v>81</v>
      </c>
      <c r="C80" s="9" t="s">
        <v>9</v>
      </c>
      <c r="D80" s="29" t="s">
        <v>148</v>
      </c>
      <c r="E80" s="27">
        <v>1</v>
      </c>
      <c r="F80" s="11">
        <v>2874</v>
      </c>
      <c r="G80" s="11">
        <v>3000</v>
      </c>
      <c r="H80" s="12">
        <v>2766</v>
      </c>
      <c r="I80" s="13">
        <f t="shared" si="3"/>
        <v>2880</v>
      </c>
      <c r="J80" s="14">
        <f t="shared" si="4"/>
        <v>2880</v>
      </c>
      <c r="K80" s="15">
        <f t="shared" si="5"/>
        <v>2880</v>
      </c>
    </row>
    <row r="81" spans="1:11" s="2" customFormat="1" ht="24" x14ac:dyDescent="0.25">
      <c r="A81" s="8">
        <v>76</v>
      </c>
      <c r="B81" s="10" t="s">
        <v>82</v>
      </c>
      <c r="C81" s="9" t="s">
        <v>9</v>
      </c>
      <c r="D81" s="29" t="s">
        <v>148</v>
      </c>
      <c r="E81" s="27">
        <v>1</v>
      </c>
      <c r="F81" s="11">
        <v>2874</v>
      </c>
      <c r="G81" s="11">
        <v>3000</v>
      </c>
      <c r="H81" s="12">
        <v>2766</v>
      </c>
      <c r="I81" s="13">
        <f t="shared" si="3"/>
        <v>2880</v>
      </c>
      <c r="J81" s="14">
        <f t="shared" si="4"/>
        <v>2880</v>
      </c>
      <c r="K81" s="15">
        <f t="shared" si="5"/>
        <v>2880</v>
      </c>
    </row>
    <row r="82" spans="1:11" s="2" customFormat="1" ht="24" x14ac:dyDescent="0.25">
      <c r="A82" s="8">
        <v>77</v>
      </c>
      <c r="B82" s="9" t="s">
        <v>83</v>
      </c>
      <c r="C82" s="9" t="s">
        <v>9</v>
      </c>
      <c r="D82" s="29" t="s">
        <v>148</v>
      </c>
      <c r="E82" s="27">
        <v>1</v>
      </c>
      <c r="F82" s="11">
        <v>2874</v>
      </c>
      <c r="G82" s="11">
        <v>3000</v>
      </c>
      <c r="H82" s="12">
        <v>2766</v>
      </c>
      <c r="I82" s="13">
        <f t="shared" si="3"/>
        <v>2880</v>
      </c>
      <c r="J82" s="14">
        <f t="shared" si="4"/>
        <v>2880</v>
      </c>
      <c r="K82" s="15">
        <f t="shared" si="5"/>
        <v>2880</v>
      </c>
    </row>
    <row r="83" spans="1:11" s="2" customFormat="1" ht="24" x14ac:dyDescent="0.25">
      <c r="A83" s="8">
        <v>78</v>
      </c>
      <c r="B83" s="9" t="s">
        <v>84</v>
      </c>
      <c r="C83" s="9" t="s">
        <v>9</v>
      </c>
      <c r="D83" s="29" t="s">
        <v>148</v>
      </c>
      <c r="E83" s="27">
        <v>18</v>
      </c>
      <c r="F83" s="11">
        <v>1877</v>
      </c>
      <c r="G83" s="11">
        <v>1960</v>
      </c>
      <c r="H83" s="12">
        <v>1806</v>
      </c>
      <c r="I83" s="13">
        <f t="shared" si="3"/>
        <v>1881</v>
      </c>
      <c r="J83" s="14">
        <f t="shared" si="4"/>
        <v>1881</v>
      </c>
      <c r="K83" s="15">
        <f t="shared" si="5"/>
        <v>33858</v>
      </c>
    </row>
    <row r="84" spans="1:11" s="2" customFormat="1" ht="24" x14ac:dyDescent="0.25">
      <c r="A84" s="8">
        <v>79</v>
      </c>
      <c r="B84" s="10" t="s">
        <v>85</v>
      </c>
      <c r="C84" s="9" t="s">
        <v>9</v>
      </c>
      <c r="D84" s="29" t="s">
        <v>148</v>
      </c>
      <c r="E84" s="27">
        <v>18</v>
      </c>
      <c r="F84" s="11">
        <v>3000</v>
      </c>
      <c r="G84" s="11">
        <v>3120</v>
      </c>
      <c r="H84" s="12">
        <v>2880</v>
      </c>
      <c r="I84" s="13">
        <f t="shared" si="3"/>
        <v>3000</v>
      </c>
      <c r="J84" s="14">
        <f t="shared" si="4"/>
        <v>3000</v>
      </c>
      <c r="K84" s="15">
        <f t="shared" si="5"/>
        <v>54000</v>
      </c>
    </row>
    <row r="85" spans="1:11" s="2" customFormat="1" ht="24" x14ac:dyDescent="0.25">
      <c r="A85" s="8">
        <v>80</v>
      </c>
      <c r="B85" s="9" t="s">
        <v>86</v>
      </c>
      <c r="C85" s="9" t="s">
        <v>9</v>
      </c>
      <c r="D85" s="29" t="s">
        <v>148</v>
      </c>
      <c r="E85" s="27">
        <v>18</v>
      </c>
      <c r="F85" s="11">
        <v>5198</v>
      </c>
      <c r="G85" s="11">
        <v>5410</v>
      </c>
      <c r="H85" s="12">
        <v>4992</v>
      </c>
      <c r="I85" s="13">
        <f t="shared" si="3"/>
        <v>5200</v>
      </c>
      <c r="J85" s="14">
        <f t="shared" si="4"/>
        <v>5200</v>
      </c>
      <c r="K85" s="15">
        <f t="shared" si="5"/>
        <v>93600</v>
      </c>
    </row>
    <row r="86" spans="1:11" s="2" customFormat="1" ht="24" x14ac:dyDescent="0.25">
      <c r="A86" s="8">
        <v>81</v>
      </c>
      <c r="B86" s="10" t="s">
        <v>87</v>
      </c>
      <c r="C86" s="9" t="s">
        <v>9</v>
      </c>
      <c r="D86" s="29" t="s">
        <v>148</v>
      </c>
      <c r="E86" s="27">
        <v>1</v>
      </c>
      <c r="F86" s="11">
        <v>25000</v>
      </c>
      <c r="G86" s="11">
        <v>26000</v>
      </c>
      <c r="H86" s="12">
        <v>24000</v>
      </c>
      <c r="I86" s="13">
        <f t="shared" si="3"/>
        <v>25000</v>
      </c>
      <c r="J86" s="14">
        <f t="shared" si="4"/>
        <v>25000</v>
      </c>
      <c r="K86" s="15">
        <f t="shared" si="5"/>
        <v>25000</v>
      </c>
    </row>
    <row r="87" spans="1:11" s="2" customFormat="1" ht="24" x14ac:dyDescent="0.25">
      <c r="A87" s="8">
        <v>82</v>
      </c>
      <c r="B87" s="9" t="s">
        <v>88</v>
      </c>
      <c r="C87" s="9" t="s">
        <v>9</v>
      </c>
      <c r="D87" s="29" t="s">
        <v>148</v>
      </c>
      <c r="E87" s="27">
        <v>1</v>
      </c>
      <c r="F87" s="11">
        <v>16000</v>
      </c>
      <c r="G87" s="11">
        <v>16640</v>
      </c>
      <c r="H87" s="12">
        <v>15360</v>
      </c>
      <c r="I87" s="13">
        <f t="shared" si="3"/>
        <v>16000</v>
      </c>
      <c r="J87" s="14">
        <f t="shared" si="4"/>
        <v>16000</v>
      </c>
      <c r="K87" s="15">
        <f t="shared" si="5"/>
        <v>16000</v>
      </c>
    </row>
    <row r="88" spans="1:11" s="2" customFormat="1" ht="24" x14ac:dyDescent="0.25">
      <c r="A88" s="8">
        <v>83</v>
      </c>
      <c r="B88" s="9" t="s">
        <v>89</v>
      </c>
      <c r="C88" s="9" t="s">
        <v>9</v>
      </c>
      <c r="D88" s="29" t="s">
        <v>148</v>
      </c>
      <c r="E88" s="27">
        <v>15</v>
      </c>
      <c r="F88" s="11">
        <v>441</v>
      </c>
      <c r="G88" s="11">
        <v>480</v>
      </c>
      <c r="H88" s="12">
        <v>456</v>
      </c>
      <c r="I88" s="13">
        <f t="shared" si="3"/>
        <v>459</v>
      </c>
      <c r="J88" s="14">
        <f t="shared" si="4"/>
        <v>459</v>
      </c>
      <c r="K88" s="15">
        <f t="shared" si="5"/>
        <v>6885</v>
      </c>
    </row>
    <row r="89" spans="1:11" s="2" customFormat="1" ht="24" x14ac:dyDescent="0.25">
      <c r="A89" s="8">
        <v>84</v>
      </c>
      <c r="B89" s="10" t="s">
        <v>89</v>
      </c>
      <c r="C89" s="9" t="s">
        <v>9</v>
      </c>
      <c r="D89" s="29" t="s">
        <v>148</v>
      </c>
      <c r="E89" s="27">
        <v>10</v>
      </c>
      <c r="F89" s="11">
        <v>750</v>
      </c>
      <c r="G89" s="11">
        <v>815</v>
      </c>
      <c r="H89" s="12">
        <v>772</v>
      </c>
      <c r="I89" s="13">
        <f t="shared" si="3"/>
        <v>779</v>
      </c>
      <c r="J89" s="14">
        <f t="shared" si="4"/>
        <v>779</v>
      </c>
      <c r="K89" s="15">
        <f t="shared" si="5"/>
        <v>7790</v>
      </c>
    </row>
    <row r="90" spans="1:11" s="2" customFormat="1" ht="24" x14ac:dyDescent="0.25">
      <c r="A90" s="8">
        <v>85</v>
      </c>
      <c r="B90" s="10" t="s">
        <v>90</v>
      </c>
      <c r="C90" s="9" t="s">
        <v>9</v>
      </c>
      <c r="D90" s="29" t="s">
        <v>148</v>
      </c>
      <c r="E90" s="27">
        <v>15</v>
      </c>
      <c r="F90" s="11">
        <v>2583</v>
      </c>
      <c r="G90" s="11">
        <v>2800</v>
      </c>
      <c r="H90" s="12">
        <v>2687</v>
      </c>
      <c r="I90" s="13">
        <f t="shared" si="3"/>
        <v>2690</v>
      </c>
      <c r="J90" s="14">
        <f t="shared" si="4"/>
        <v>2690</v>
      </c>
      <c r="K90" s="15">
        <f t="shared" si="5"/>
        <v>40350</v>
      </c>
    </row>
    <row r="91" spans="1:11" s="2" customFormat="1" ht="36" x14ac:dyDescent="0.25">
      <c r="A91" s="8">
        <v>86</v>
      </c>
      <c r="B91" s="10" t="s">
        <v>91</v>
      </c>
      <c r="C91" s="9" t="s">
        <v>9</v>
      </c>
      <c r="D91" s="29" t="s">
        <v>148</v>
      </c>
      <c r="E91" s="27">
        <v>15</v>
      </c>
      <c r="F91" s="11">
        <v>2103</v>
      </c>
      <c r="G91" s="11">
        <v>2280</v>
      </c>
      <c r="H91" s="12">
        <v>2187</v>
      </c>
      <c r="I91" s="13">
        <f t="shared" si="3"/>
        <v>2190</v>
      </c>
      <c r="J91" s="14">
        <f t="shared" si="4"/>
        <v>2190</v>
      </c>
      <c r="K91" s="15">
        <f t="shared" si="5"/>
        <v>32850</v>
      </c>
    </row>
    <row r="92" spans="1:11" s="2" customFormat="1" ht="24" x14ac:dyDescent="0.25">
      <c r="A92" s="8">
        <v>87</v>
      </c>
      <c r="B92" s="10" t="s">
        <v>92</v>
      </c>
      <c r="C92" s="9" t="s">
        <v>9</v>
      </c>
      <c r="D92" s="29" t="s">
        <v>147</v>
      </c>
      <c r="E92" s="27">
        <v>15</v>
      </c>
      <c r="F92" s="11">
        <v>759</v>
      </c>
      <c r="G92" s="11">
        <v>825</v>
      </c>
      <c r="H92" s="12">
        <v>786</v>
      </c>
      <c r="I92" s="13">
        <f t="shared" si="3"/>
        <v>790</v>
      </c>
      <c r="J92" s="14">
        <f t="shared" si="4"/>
        <v>790</v>
      </c>
      <c r="K92" s="15">
        <f t="shared" si="5"/>
        <v>11850</v>
      </c>
    </row>
    <row r="93" spans="1:11" s="2" customFormat="1" ht="24" x14ac:dyDescent="0.25">
      <c r="A93" s="8">
        <v>88</v>
      </c>
      <c r="B93" s="9" t="s">
        <v>92</v>
      </c>
      <c r="C93" s="9" t="s">
        <v>9</v>
      </c>
      <c r="D93" s="29" t="s">
        <v>148</v>
      </c>
      <c r="E93" s="27">
        <v>15</v>
      </c>
      <c r="F93" s="11">
        <v>759</v>
      </c>
      <c r="G93" s="11">
        <v>825</v>
      </c>
      <c r="H93" s="12">
        <v>786</v>
      </c>
      <c r="I93" s="13">
        <f t="shared" si="3"/>
        <v>790</v>
      </c>
      <c r="J93" s="14">
        <f t="shared" si="4"/>
        <v>790</v>
      </c>
      <c r="K93" s="15">
        <f t="shared" si="5"/>
        <v>11850</v>
      </c>
    </row>
    <row r="94" spans="1:11" s="2" customFormat="1" ht="24" x14ac:dyDescent="0.25">
      <c r="A94" s="8">
        <v>89</v>
      </c>
      <c r="B94" s="9" t="s">
        <v>93</v>
      </c>
      <c r="C94" s="9" t="s">
        <v>9</v>
      </c>
      <c r="D94" s="29" t="s">
        <v>148</v>
      </c>
      <c r="E94" s="27">
        <v>7</v>
      </c>
      <c r="F94" s="11">
        <v>2775</v>
      </c>
      <c r="G94" s="11">
        <v>3010</v>
      </c>
      <c r="H94" s="12">
        <v>2885</v>
      </c>
      <c r="I94" s="13">
        <f t="shared" si="3"/>
        <v>2890</v>
      </c>
      <c r="J94" s="14">
        <f t="shared" si="4"/>
        <v>2890</v>
      </c>
      <c r="K94" s="15">
        <f t="shared" si="5"/>
        <v>20230</v>
      </c>
    </row>
    <row r="95" spans="1:11" s="2" customFormat="1" ht="24" x14ac:dyDescent="0.25">
      <c r="A95" s="8">
        <v>90</v>
      </c>
      <c r="B95" s="10" t="s">
        <v>94</v>
      </c>
      <c r="C95" s="9" t="s">
        <v>9</v>
      </c>
      <c r="D95" s="29" t="s">
        <v>148</v>
      </c>
      <c r="E95" s="27">
        <v>2</v>
      </c>
      <c r="F95" s="11">
        <v>4149</v>
      </c>
      <c r="G95" s="11">
        <v>4495</v>
      </c>
      <c r="H95" s="12">
        <v>4316</v>
      </c>
      <c r="I95" s="13">
        <f t="shared" si="3"/>
        <v>4320</v>
      </c>
      <c r="J95" s="14">
        <f t="shared" si="4"/>
        <v>4320</v>
      </c>
      <c r="K95" s="15">
        <f t="shared" si="5"/>
        <v>8640</v>
      </c>
    </row>
    <row r="96" spans="1:11" s="2" customFormat="1" ht="24" x14ac:dyDescent="0.25">
      <c r="A96" s="8">
        <v>91</v>
      </c>
      <c r="B96" s="9" t="s">
        <v>95</v>
      </c>
      <c r="C96" s="9" t="s">
        <v>9</v>
      </c>
      <c r="D96" s="29" t="s">
        <v>148</v>
      </c>
      <c r="E96" s="27">
        <v>1</v>
      </c>
      <c r="F96" s="11">
        <v>2376</v>
      </c>
      <c r="G96" s="11">
        <v>2575</v>
      </c>
      <c r="H96" s="12">
        <v>2468.5999999999995</v>
      </c>
      <c r="I96" s="13">
        <f t="shared" si="3"/>
        <v>2473.1999999999998</v>
      </c>
      <c r="J96" s="14">
        <f t="shared" si="4"/>
        <v>2473.1999999999998</v>
      </c>
      <c r="K96" s="15">
        <f t="shared" si="5"/>
        <v>2473.1999999999998</v>
      </c>
    </row>
    <row r="97" spans="1:11" s="2" customFormat="1" ht="24" x14ac:dyDescent="0.25">
      <c r="A97" s="8">
        <v>92</v>
      </c>
      <c r="B97" s="10" t="s">
        <v>96</v>
      </c>
      <c r="C97" s="9" t="s">
        <v>9</v>
      </c>
      <c r="D97" s="29" t="s">
        <v>148</v>
      </c>
      <c r="E97" s="27">
        <v>2</v>
      </c>
      <c r="F97" s="11">
        <v>9987</v>
      </c>
      <c r="G97" s="11">
        <v>10820</v>
      </c>
      <c r="H97" s="12">
        <v>10394.199999999997</v>
      </c>
      <c r="I97" s="13">
        <f t="shared" si="3"/>
        <v>10400.4</v>
      </c>
      <c r="J97" s="14">
        <f t="shared" si="4"/>
        <v>10400.4</v>
      </c>
      <c r="K97" s="15">
        <f t="shared" si="5"/>
        <v>20800.8</v>
      </c>
    </row>
    <row r="98" spans="1:11" s="2" customFormat="1" ht="24" x14ac:dyDescent="0.25">
      <c r="A98" s="8">
        <v>93</v>
      </c>
      <c r="B98" s="9" t="s">
        <v>97</v>
      </c>
      <c r="C98" s="9" t="s">
        <v>9</v>
      </c>
      <c r="D98" s="29" t="s">
        <v>148</v>
      </c>
      <c r="E98" s="27">
        <v>1</v>
      </c>
      <c r="F98" s="11">
        <v>8960</v>
      </c>
      <c r="G98" s="11">
        <v>9325</v>
      </c>
      <c r="H98" s="12">
        <v>8607</v>
      </c>
      <c r="I98" s="13">
        <f t="shared" si="3"/>
        <v>8964</v>
      </c>
      <c r="J98" s="14">
        <f t="shared" si="4"/>
        <v>8964</v>
      </c>
      <c r="K98" s="15">
        <f t="shared" si="5"/>
        <v>8964</v>
      </c>
    </row>
    <row r="99" spans="1:11" s="2" customFormat="1" ht="24" x14ac:dyDescent="0.25">
      <c r="A99" s="8">
        <v>94</v>
      </c>
      <c r="B99" s="9" t="s">
        <v>98</v>
      </c>
      <c r="C99" s="9" t="s">
        <v>9</v>
      </c>
      <c r="D99" s="29" t="s">
        <v>148</v>
      </c>
      <c r="E99" s="27">
        <v>1</v>
      </c>
      <c r="F99" s="11">
        <v>4253</v>
      </c>
      <c r="G99" s="11">
        <v>4435</v>
      </c>
      <c r="H99" s="12">
        <v>4092</v>
      </c>
      <c r="I99" s="13">
        <f t="shared" si="3"/>
        <v>4260</v>
      </c>
      <c r="J99" s="14">
        <f t="shared" si="4"/>
        <v>4260</v>
      </c>
      <c r="K99" s="15">
        <f t="shared" si="5"/>
        <v>4260</v>
      </c>
    </row>
    <row r="100" spans="1:11" s="2" customFormat="1" ht="24" x14ac:dyDescent="0.25">
      <c r="A100" s="8">
        <v>95</v>
      </c>
      <c r="B100" s="10" t="s">
        <v>99</v>
      </c>
      <c r="C100" s="9" t="s">
        <v>9</v>
      </c>
      <c r="D100" s="29" t="s">
        <v>148</v>
      </c>
      <c r="E100" s="27">
        <v>15</v>
      </c>
      <c r="F100" s="11">
        <v>489</v>
      </c>
      <c r="G100" s="11">
        <v>510</v>
      </c>
      <c r="H100" s="12">
        <v>471</v>
      </c>
      <c r="I100" s="13">
        <f t="shared" si="3"/>
        <v>490</v>
      </c>
      <c r="J100" s="14">
        <f t="shared" si="4"/>
        <v>490</v>
      </c>
      <c r="K100" s="15">
        <f t="shared" si="5"/>
        <v>7350</v>
      </c>
    </row>
    <row r="101" spans="1:11" s="2" customFormat="1" ht="24" x14ac:dyDescent="0.25">
      <c r="A101" s="8">
        <v>96</v>
      </c>
      <c r="B101" s="9" t="s">
        <v>100</v>
      </c>
      <c r="C101" s="9" t="s">
        <v>9</v>
      </c>
      <c r="D101" s="29" t="s">
        <v>148</v>
      </c>
      <c r="E101" s="27">
        <v>25</v>
      </c>
      <c r="F101" s="11">
        <v>588</v>
      </c>
      <c r="G101" s="11">
        <v>615</v>
      </c>
      <c r="H101" s="12">
        <v>567</v>
      </c>
      <c r="I101" s="13">
        <f t="shared" si="3"/>
        <v>590</v>
      </c>
      <c r="J101" s="14">
        <f t="shared" si="4"/>
        <v>590</v>
      </c>
      <c r="K101" s="15">
        <f t="shared" si="5"/>
        <v>14750</v>
      </c>
    </row>
    <row r="102" spans="1:11" s="2" customFormat="1" ht="24" x14ac:dyDescent="0.25">
      <c r="A102" s="8">
        <v>97</v>
      </c>
      <c r="B102" s="10" t="s">
        <v>101</v>
      </c>
      <c r="C102" s="9" t="s">
        <v>9</v>
      </c>
      <c r="D102" s="29" t="s">
        <v>148</v>
      </c>
      <c r="E102" s="27">
        <v>1</v>
      </c>
      <c r="F102" s="11">
        <v>41990</v>
      </c>
      <c r="G102" s="11">
        <v>43675</v>
      </c>
      <c r="H102" s="12">
        <v>40317</v>
      </c>
      <c r="I102" s="13">
        <f t="shared" si="3"/>
        <v>41994</v>
      </c>
      <c r="J102" s="14">
        <f t="shared" si="4"/>
        <v>41994</v>
      </c>
      <c r="K102" s="15">
        <f t="shared" si="5"/>
        <v>41994</v>
      </c>
    </row>
    <row r="103" spans="1:11" s="2" customFormat="1" ht="24" x14ac:dyDescent="0.25">
      <c r="A103" s="8">
        <v>98</v>
      </c>
      <c r="B103" s="9" t="s">
        <v>102</v>
      </c>
      <c r="C103" s="9" t="s">
        <v>9</v>
      </c>
      <c r="D103" s="29" t="s">
        <v>148</v>
      </c>
      <c r="E103" s="27">
        <v>2</v>
      </c>
      <c r="F103" s="11">
        <v>57615</v>
      </c>
      <c r="G103" s="11">
        <v>59925</v>
      </c>
      <c r="H103" s="12">
        <v>55314</v>
      </c>
      <c r="I103" s="13">
        <f t="shared" si="3"/>
        <v>57618</v>
      </c>
      <c r="J103" s="14">
        <f t="shared" si="4"/>
        <v>57618</v>
      </c>
      <c r="K103" s="15">
        <f t="shared" si="5"/>
        <v>115236</v>
      </c>
    </row>
    <row r="104" spans="1:11" s="2" customFormat="1" ht="36" x14ac:dyDescent="0.25">
      <c r="A104" s="8">
        <v>99</v>
      </c>
      <c r="B104" s="10" t="s">
        <v>103</v>
      </c>
      <c r="C104" s="9" t="s">
        <v>9</v>
      </c>
      <c r="D104" s="29" t="s">
        <v>148</v>
      </c>
      <c r="E104" s="27">
        <v>8</v>
      </c>
      <c r="F104" s="11">
        <v>14990</v>
      </c>
      <c r="G104" s="11">
        <v>15595</v>
      </c>
      <c r="H104" s="12">
        <v>14397</v>
      </c>
      <c r="I104" s="13">
        <f t="shared" si="3"/>
        <v>14994</v>
      </c>
      <c r="J104" s="14">
        <f t="shared" si="4"/>
        <v>14994</v>
      </c>
      <c r="K104" s="15">
        <f t="shared" si="5"/>
        <v>119952</v>
      </c>
    </row>
    <row r="105" spans="1:11" s="2" customFormat="1" ht="24" x14ac:dyDescent="0.25">
      <c r="A105" s="8">
        <v>100</v>
      </c>
      <c r="B105" s="9" t="s">
        <v>104</v>
      </c>
      <c r="C105" s="9" t="s">
        <v>9</v>
      </c>
      <c r="D105" s="29" t="s">
        <v>148</v>
      </c>
      <c r="E105" s="27">
        <v>3</v>
      </c>
      <c r="F105" s="11">
        <v>17331</v>
      </c>
      <c r="G105" s="11">
        <v>18030</v>
      </c>
      <c r="H105" s="12">
        <v>16641</v>
      </c>
      <c r="I105" s="13">
        <f t="shared" si="3"/>
        <v>17334</v>
      </c>
      <c r="J105" s="14">
        <f t="shared" si="4"/>
        <v>17334</v>
      </c>
      <c r="K105" s="15">
        <f t="shared" si="5"/>
        <v>52002</v>
      </c>
    </row>
    <row r="106" spans="1:11" s="2" customFormat="1" ht="24" x14ac:dyDescent="0.25">
      <c r="A106" s="8">
        <v>101</v>
      </c>
      <c r="B106" s="9" t="s">
        <v>105</v>
      </c>
      <c r="C106" s="9" t="s">
        <v>9</v>
      </c>
      <c r="D106" s="29" t="s">
        <v>148</v>
      </c>
      <c r="E106" s="27">
        <v>1</v>
      </c>
      <c r="F106" s="11">
        <v>134785</v>
      </c>
      <c r="G106" s="11">
        <v>124416</v>
      </c>
      <c r="H106" s="12">
        <v>129599</v>
      </c>
      <c r="I106" s="13">
        <f t="shared" si="3"/>
        <v>129600</v>
      </c>
      <c r="J106" s="14">
        <f t="shared" si="4"/>
        <v>129600</v>
      </c>
      <c r="K106" s="15">
        <f t="shared" si="5"/>
        <v>129600</v>
      </c>
    </row>
    <row r="107" spans="1:11" s="2" customFormat="1" ht="24" x14ac:dyDescent="0.25">
      <c r="A107" s="8">
        <v>102</v>
      </c>
      <c r="B107" s="9" t="s">
        <v>106</v>
      </c>
      <c r="C107" s="9" t="s">
        <v>9</v>
      </c>
      <c r="D107" s="29" t="s">
        <v>147</v>
      </c>
      <c r="E107" s="27">
        <v>1</v>
      </c>
      <c r="F107" s="11">
        <v>53900</v>
      </c>
      <c r="G107" s="11">
        <v>58300</v>
      </c>
      <c r="H107" s="12">
        <v>52800</v>
      </c>
      <c r="I107" s="13">
        <f t="shared" si="3"/>
        <v>55000</v>
      </c>
      <c r="J107" s="14">
        <f t="shared" si="4"/>
        <v>55000</v>
      </c>
      <c r="K107" s="15">
        <f t="shared" si="5"/>
        <v>55000</v>
      </c>
    </row>
    <row r="108" spans="1:11" s="2" customFormat="1" ht="24" x14ac:dyDescent="0.25">
      <c r="A108" s="8">
        <v>103</v>
      </c>
      <c r="B108" s="9" t="s">
        <v>107</v>
      </c>
      <c r="C108" s="9" t="s">
        <v>9</v>
      </c>
      <c r="D108" s="29" t="s">
        <v>147</v>
      </c>
      <c r="E108" s="27">
        <v>2</v>
      </c>
      <c r="F108" s="11">
        <v>11854</v>
      </c>
      <c r="G108" s="11">
        <v>12830</v>
      </c>
      <c r="H108" s="12">
        <v>11616</v>
      </c>
      <c r="I108" s="13">
        <f t="shared" si="3"/>
        <v>12100</v>
      </c>
      <c r="J108" s="14">
        <f t="shared" si="4"/>
        <v>12100</v>
      </c>
      <c r="K108" s="15">
        <f t="shared" si="5"/>
        <v>24200</v>
      </c>
    </row>
    <row r="109" spans="1:11" s="2" customFormat="1" ht="24" x14ac:dyDescent="0.25">
      <c r="A109" s="8">
        <v>104</v>
      </c>
      <c r="B109" s="10" t="s">
        <v>108</v>
      </c>
      <c r="C109" s="9" t="s">
        <v>9</v>
      </c>
      <c r="D109" s="29" t="s">
        <v>147</v>
      </c>
      <c r="E109" s="27">
        <v>35</v>
      </c>
      <c r="F109" s="11">
        <v>10582</v>
      </c>
      <c r="G109" s="11">
        <v>11450</v>
      </c>
      <c r="H109" s="12">
        <v>10368</v>
      </c>
      <c r="I109" s="13">
        <f t="shared" si="3"/>
        <v>10800</v>
      </c>
      <c r="J109" s="14">
        <f t="shared" si="4"/>
        <v>10800</v>
      </c>
      <c r="K109" s="15">
        <f t="shared" si="5"/>
        <v>378000</v>
      </c>
    </row>
    <row r="110" spans="1:11" s="2" customFormat="1" ht="24" x14ac:dyDescent="0.25">
      <c r="A110" s="8">
        <v>105</v>
      </c>
      <c r="B110" s="9" t="s">
        <v>109</v>
      </c>
      <c r="C110" s="9" t="s">
        <v>9</v>
      </c>
      <c r="D110" s="29" t="s">
        <v>147</v>
      </c>
      <c r="E110" s="27">
        <v>45</v>
      </c>
      <c r="F110" s="11">
        <v>9602</v>
      </c>
      <c r="G110" s="11">
        <v>10390</v>
      </c>
      <c r="H110" s="12">
        <v>9408</v>
      </c>
      <c r="I110" s="13">
        <f t="shared" si="3"/>
        <v>9800</v>
      </c>
      <c r="J110" s="14">
        <f t="shared" si="4"/>
        <v>9800</v>
      </c>
      <c r="K110" s="15">
        <f t="shared" si="5"/>
        <v>441000</v>
      </c>
    </row>
    <row r="111" spans="1:11" s="2" customFormat="1" ht="24" x14ac:dyDescent="0.25">
      <c r="A111" s="8">
        <v>106</v>
      </c>
      <c r="B111" s="10" t="s">
        <v>110</v>
      </c>
      <c r="C111" s="9" t="s">
        <v>9</v>
      </c>
      <c r="D111" s="29" t="s">
        <v>148</v>
      </c>
      <c r="E111" s="27">
        <v>3</v>
      </c>
      <c r="F111" s="11">
        <v>47822</v>
      </c>
      <c r="G111" s="11">
        <v>51730</v>
      </c>
      <c r="H111" s="12">
        <v>46848</v>
      </c>
      <c r="I111" s="13">
        <f t="shared" si="3"/>
        <v>48800</v>
      </c>
      <c r="J111" s="14">
        <f t="shared" si="4"/>
        <v>48800</v>
      </c>
      <c r="K111" s="15">
        <f t="shared" si="5"/>
        <v>146400</v>
      </c>
    </row>
    <row r="112" spans="1:11" s="2" customFormat="1" ht="24" x14ac:dyDescent="0.25">
      <c r="A112" s="8">
        <v>107</v>
      </c>
      <c r="B112" s="9" t="s">
        <v>111</v>
      </c>
      <c r="C112" s="9" t="s">
        <v>9</v>
      </c>
      <c r="D112" s="29" t="s">
        <v>148</v>
      </c>
      <c r="E112" s="27">
        <v>1</v>
      </c>
      <c r="F112" s="11">
        <v>98094</v>
      </c>
      <c r="G112" s="11">
        <v>106110</v>
      </c>
      <c r="H112" s="12">
        <v>96096</v>
      </c>
      <c r="I112" s="13">
        <f t="shared" si="3"/>
        <v>100100</v>
      </c>
      <c r="J112" s="14">
        <f t="shared" si="4"/>
        <v>100100</v>
      </c>
      <c r="K112" s="15">
        <f t="shared" si="5"/>
        <v>100100</v>
      </c>
    </row>
    <row r="113" spans="1:11" s="2" customFormat="1" ht="24" x14ac:dyDescent="0.25">
      <c r="A113" s="8">
        <v>108</v>
      </c>
      <c r="B113" s="9" t="s">
        <v>112</v>
      </c>
      <c r="C113" s="9" t="s">
        <v>9</v>
      </c>
      <c r="D113" s="29" t="s">
        <v>148</v>
      </c>
      <c r="E113" s="27">
        <v>1</v>
      </c>
      <c r="F113" s="11">
        <v>418080</v>
      </c>
      <c r="G113" s="11">
        <v>385920</v>
      </c>
      <c r="H113" s="12">
        <v>402000</v>
      </c>
      <c r="I113" s="13">
        <f t="shared" si="3"/>
        <v>402000</v>
      </c>
      <c r="J113" s="14">
        <f t="shared" si="4"/>
        <v>402000</v>
      </c>
      <c r="K113" s="15">
        <f t="shared" si="5"/>
        <v>402000</v>
      </c>
    </row>
    <row r="114" spans="1:11" s="2" customFormat="1" ht="24" x14ac:dyDescent="0.25">
      <c r="A114" s="8">
        <v>109</v>
      </c>
      <c r="B114" s="9" t="s">
        <v>113</v>
      </c>
      <c r="C114" s="9" t="s">
        <v>9</v>
      </c>
      <c r="D114" s="29" t="s">
        <v>148</v>
      </c>
      <c r="E114" s="27">
        <v>5</v>
      </c>
      <c r="F114" s="11">
        <v>10677</v>
      </c>
      <c r="G114" s="11">
        <v>11807</v>
      </c>
      <c r="H114" s="12">
        <v>11590</v>
      </c>
      <c r="I114" s="13">
        <f t="shared" si="3"/>
        <v>11358</v>
      </c>
      <c r="J114" s="14">
        <f t="shared" si="4"/>
        <v>11358</v>
      </c>
      <c r="K114" s="15">
        <f t="shared" si="5"/>
        <v>56790</v>
      </c>
    </row>
    <row r="115" spans="1:11" s="2" customFormat="1" ht="24" x14ac:dyDescent="0.25">
      <c r="A115" s="8">
        <v>110</v>
      </c>
      <c r="B115" s="9" t="s">
        <v>114</v>
      </c>
      <c r="C115" s="9" t="s">
        <v>9</v>
      </c>
      <c r="D115" s="29" t="s">
        <v>148</v>
      </c>
      <c r="E115" s="27">
        <v>20</v>
      </c>
      <c r="F115" s="11">
        <v>2820</v>
      </c>
      <c r="G115" s="11">
        <v>3120</v>
      </c>
      <c r="H115" s="12">
        <v>3060</v>
      </c>
      <c r="I115" s="13">
        <f t="shared" si="3"/>
        <v>3000</v>
      </c>
      <c r="J115" s="14">
        <f t="shared" si="4"/>
        <v>3000</v>
      </c>
      <c r="K115" s="15">
        <f t="shared" si="5"/>
        <v>60000</v>
      </c>
    </row>
    <row r="116" spans="1:11" s="2" customFormat="1" ht="24" x14ac:dyDescent="0.25">
      <c r="A116" s="8">
        <v>111</v>
      </c>
      <c r="B116" s="9" t="s">
        <v>115</v>
      </c>
      <c r="C116" s="9" t="s">
        <v>9</v>
      </c>
      <c r="D116" s="29" t="s">
        <v>148</v>
      </c>
      <c r="E116" s="27">
        <v>20</v>
      </c>
      <c r="F116" s="11">
        <v>3669</v>
      </c>
      <c r="G116" s="11">
        <v>4054</v>
      </c>
      <c r="H116" s="12">
        <v>3980</v>
      </c>
      <c r="I116" s="13">
        <f t="shared" si="3"/>
        <v>3901</v>
      </c>
      <c r="J116" s="14">
        <f t="shared" si="4"/>
        <v>3901</v>
      </c>
      <c r="K116" s="15">
        <f t="shared" si="5"/>
        <v>78020</v>
      </c>
    </row>
    <row r="117" spans="1:11" s="2" customFormat="1" ht="24" x14ac:dyDescent="0.25">
      <c r="A117" s="8">
        <v>112</v>
      </c>
      <c r="B117" s="9" t="s">
        <v>116</v>
      </c>
      <c r="C117" s="9" t="s">
        <v>9</v>
      </c>
      <c r="D117" s="29" t="s">
        <v>148</v>
      </c>
      <c r="E117" s="27">
        <v>5</v>
      </c>
      <c r="F117" s="11">
        <v>8214</v>
      </c>
      <c r="G117" s="11">
        <v>9082</v>
      </c>
      <c r="H117" s="12">
        <v>8915</v>
      </c>
      <c r="I117" s="13">
        <f t="shared" si="3"/>
        <v>8737</v>
      </c>
      <c r="J117" s="14">
        <f t="shared" si="4"/>
        <v>8737</v>
      </c>
      <c r="K117" s="15">
        <f t="shared" si="5"/>
        <v>43685</v>
      </c>
    </row>
    <row r="118" spans="1:11" s="2" customFormat="1" ht="24" x14ac:dyDescent="0.25">
      <c r="A118" s="8">
        <v>113</v>
      </c>
      <c r="B118" s="9" t="s">
        <v>117</v>
      </c>
      <c r="C118" s="9" t="s">
        <v>9</v>
      </c>
      <c r="D118" s="29" t="s">
        <v>148</v>
      </c>
      <c r="E118" s="27">
        <v>5</v>
      </c>
      <c r="F118" s="11">
        <v>8088</v>
      </c>
      <c r="G118" s="11">
        <v>8944</v>
      </c>
      <c r="H118" s="12">
        <v>8780</v>
      </c>
      <c r="I118" s="13">
        <f t="shared" si="3"/>
        <v>8604</v>
      </c>
      <c r="J118" s="14">
        <f t="shared" si="4"/>
        <v>8604</v>
      </c>
      <c r="K118" s="15">
        <f t="shared" si="5"/>
        <v>43020</v>
      </c>
    </row>
    <row r="119" spans="1:11" s="2" customFormat="1" ht="24" x14ac:dyDescent="0.25">
      <c r="A119" s="8">
        <v>114</v>
      </c>
      <c r="B119" s="9" t="s">
        <v>118</v>
      </c>
      <c r="C119" s="9" t="s">
        <v>9</v>
      </c>
      <c r="D119" s="29" t="s">
        <v>148</v>
      </c>
      <c r="E119" s="27">
        <v>15</v>
      </c>
      <c r="F119" s="11">
        <v>3762</v>
      </c>
      <c r="G119" s="11">
        <v>4155</v>
      </c>
      <c r="H119" s="12">
        <v>4080</v>
      </c>
      <c r="I119" s="13">
        <f t="shared" si="3"/>
        <v>3999</v>
      </c>
      <c r="J119" s="14">
        <f t="shared" si="4"/>
        <v>3999</v>
      </c>
      <c r="K119" s="15">
        <f t="shared" si="5"/>
        <v>59985</v>
      </c>
    </row>
    <row r="120" spans="1:11" s="2" customFormat="1" ht="24" x14ac:dyDescent="0.25">
      <c r="A120" s="8">
        <v>115</v>
      </c>
      <c r="B120" s="9" t="s">
        <v>119</v>
      </c>
      <c r="C120" s="9" t="s">
        <v>9</v>
      </c>
      <c r="D120" s="29" t="s">
        <v>148</v>
      </c>
      <c r="E120" s="27">
        <v>15</v>
      </c>
      <c r="F120" s="11">
        <v>3573</v>
      </c>
      <c r="G120" s="11">
        <v>3949</v>
      </c>
      <c r="H120" s="12">
        <v>3875</v>
      </c>
      <c r="I120" s="13">
        <f t="shared" si="3"/>
        <v>3799</v>
      </c>
      <c r="J120" s="14">
        <f t="shared" si="4"/>
        <v>3799</v>
      </c>
      <c r="K120" s="15">
        <f t="shared" si="5"/>
        <v>56985</v>
      </c>
    </row>
    <row r="121" spans="1:11" s="2" customFormat="1" ht="24" x14ac:dyDescent="0.25">
      <c r="A121" s="8">
        <v>116</v>
      </c>
      <c r="B121" s="9" t="s">
        <v>120</v>
      </c>
      <c r="C121" s="9" t="s">
        <v>9</v>
      </c>
      <c r="D121" s="29" t="s">
        <v>148</v>
      </c>
      <c r="E121" s="27">
        <v>25</v>
      </c>
      <c r="F121" s="11">
        <v>3573</v>
      </c>
      <c r="G121" s="11">
        <v>3949</v>
      </c>
      <c r="H121" s="12">
        <v>3875</v>
      </c>
      <c r="I121" s="13">
        <f t="shared" si="3"/>
        <v>3799</v>
      </c>
      <c r="J121" s="14">
        <f t="shared" si="4"/>
        <v>3799</v>
      </c>
      <c r="K121" s="15">
        <f t="shared" si="5"/>
        <v>94975</v>
      </c>
    </row>
    <row r="122" spans="1:11" s="2" customFormat="1" ht="24" x14ac:dyDescent="0.25">
      <c r="A122" s="8">
        <v>117</v>
      </c>
      <c r="B122" s="9" t="s">
        <v>121</v>
      </c>
      <c r="C122" s="9" t="s">
        <v>9</v>
      </c>
      <c r="D122" s="29" t="s">
        <v>148</v>
      </c>
      <c r="E122" s="27">
        <v>10</v>
      </c>
      <c r="F122" s="11">
        <v>7464</v>
      </c>
      <c r="G122" s="11">
        <v>8256</v>
      </c>
      <c r="H122" s="12">
        <v>8100</v>
      </c>
      <c r="I122" s="13">
        <f t="shared" si="3"/>
        <v>7940</v>
      </c>
      <c r="J122" s="14">
        <f t="shared" si="4"/>
        <v>7940</v>
      </c>
      <c r="K122" s="15">
        <f t="shared" si="5"/>
        <v>79400</v>
      </c>
    </row>
    <row r="123" spans="1:11" s="2" customFormat="1" ht="24" x14ac:dyDescent="0.25">
      <c r="A123" s="8">
        <v>118</v>
      </c>
      <c r="B123" s="9" t="s">
        <v>122</v>
      </c>
      <c r="C123" s="9" t="s">
        <v>9</v>
      </c>
      <c r="D123" s="29" t="s">
        <v>148</v>
      </c>
      <c r="E123" s="27">
        <v>10</v>
      </c>
      <c r="F123" s="11">
        <v>2466</v>
      </c>
      <c r="G123" s="11">
        <v>2722</v>
      </c>
      <c r="H123" s="12">
        <v>2675</v>
      </c>
      <c r="I123" s="13">
        <f t="shared" si="3"/>
        <v>2621</v>
      </c>
      <c r="J123" s="14">
        <f t="shared" si="4"/>
        <v>2621</v>
      </c>
      <c r="K123" s="15">
        <f t="shared" si="5"/>
        <v>26210</v>
      </c>
    </row>
    <row r="124" spans="1:11" s="2" customFormat="1" ht="24" x14ac:dyDescent="0.25">
      <c r="A124" s="8">
        <v>119</v>
      </c>
      <c r="B124" s="9" t="s">
        <v>123</v>
      </c>
      <c r="C124" s="9" t="s">
        <v>9</v>
      </c>
      <c r="D124" s="29" t="s">
        <v>148</v>
      </c>
      <c r="E124" s="27">
        <v>5</v>
      </c>
      <c r="F124" s="11">
        <v>7344</v>
      </c>
      <c r="G124" s="11">
        <v>8122</v>
      </c>
      <c r="H124" s="12">
        <v>7970</v>
      </c>
      <c r="I124" s="13">
        <f t="shared" si="3"/>
        <v>7812</v>
      </c>
      <c r="J124" s="14">
        <f t="shared" si="4"/>
        <v>7812</v>
      </c>
      <c r="K124" s="15">
        <f t="shared" si="5"/>
        <v>39060</v>
      </c>
    </row>
    <row r="125" spans="1:11" s="2" customFormat="1" ht="24" x14ac:dyDescent="0.25">
      <c r="A125" s="8">
        <v>120</v>
      </c>
      <c r="B125" s="9" t="s">
        <v>124</v>
      </c>
      <c r="C125" s="9" t="s">
        <v>9</v>
      </c>
      <c r="D125" s="29" t="s">
        <v>148</v>
      </c>
      <c r="E125" s="27">
        <v>10</v>
      </c>
      <c r="F125" s="11">
        <v>2916</v>
      </c>
      <c r="G125" s="11">
        <v>3216</v>
      </c>
      <c r="H125" s="12">
        <v>3165</v>
      </c>
      <c r="I125" s="13">
        <f t="shared" si="3"/>
        <v>3099</v>
      </c>
      <c r="J125" s="14">
        <f t="shared" si="4"/>
        <v>3099</v>
      </c>
      <c r="K125" s="15">
        <f t="shared" si="5"/>
        <v>30990</v>
      </c>
    </row>
    <row r="126" spans="1:11" s="2" customFormat="1" ht="24" x14ac:dyDescent="0.25">
      <c r="A126" s="8">
        <v>121</v>
      </c>
      <c r="B126" s="9" t="s">
        <v>125</v>
      </c>
      <c r="C126" s="9" t="s">
        <v>9</v>
      </c>
      <c r="D126" s="29" t="s">
        <v>148</v>
      </c>
      <c r="E126" s="27">
        <v>2</v>
      </c>
      <c r="F126" s="11">
        <v>17589</v>
      </c>
      <c r="G126" s="11">
        <v>19453</v>
      </c>
      <c r="H126" s="12">
        <v>19085</v>
      </c>
      <c r="I126" s="13">
        <f t="shared" si="3"/>
        <v>18709</v>
      </c>
      <c r="J126" s="14">
        <f t="shared" si="4"/>
        <v>18709</v>
      </c>
      <c r="K126" s="15">
        <f t="shared" si="5"/>
        <v>37418</v>
      </c>
    </row>
    <row r="127" spans="1:11" s="2" customFormat="1" ht="24" x14ac:dyDescent="0.25">
      <c r="A127" s="8">
        <v>122</v>
      </c>
      <c r="B127" s="9" t="s">
        <v>126</v>
      </c>
      <c r="C127" s="9" t="s">
        <v>9</v>
      </c>
      <c r="D127" s="29" t="s">
        <v>148</v>
      </c>
      <c r="E127" s="27">
        <v>1</v>
      </c>
      <c r="F127" s="11">
        <v>13625</v>
      </c>
      <c r="G127" s="11">
        <v>13099</v>
      </c>
      <c r="H127" s="12">
        <v>12576</v>
      </c>
      <c r="I127" s="13">
        <f t="shared" si="3"/>
        <v>13100</v>
      </c>
      <c r="J127" s="14">
        <f t="shared" si="4"/>
        <v>13100</v>
      </c>
      <c r="K127" s="15">
        <f t="shared" si="5"/>
        <v>13100</v>
      </c>
    </row>
    <row r="128" spans="1:11" s="2" customFormat="1" ht="24" x14ac:dyDescent="0.25">
      <c r="A128" s="8">
        <v>123</v>
      </c>
      <c r="B128" s="9" t="s">
        <v>127</v>
      </c>
      <c r="C128" s="9" t="s">
        <v>9</v>
      </c>
      <c r="D128" s="29" t="s">
        <v>148</v>
      </c>
      <c r="E128" s="27">
        <v>24</v>
      </c>
      <c r="F128" s="11">
        <v>540</v>
      </c>
      <c r="G128" s="11">
        <v>516</v>
      </c>
      <c r="H128" s="12">
        <v>498</v>
      </c>
      <c r="I128" s="13">
        <f t="shared" si="3"/>
        <v>518</v>
      </c>
      <c r="J128" s="14">
        <f t="shared" si="4"/>
        <v>518</v>
      </c>
      <c r="K128" s="15">
        <f t="shared" si="5"/>
        <v>12432</v>
      </c>
    </row>
    <row r="129" spans="1:11" s="2" customFormat="1" ht="24" x14ac:dyDescent="0.25">
      <c r="A129" s="8">
        <v>124</v>
      </c>
      <c r="B129" s="9" t="s">
        <v>128</v>
      </c>
      <c r="C129" s="9" t="s">
        <v>9</v>
      </c>
      <c r="D129" s="29" t="s">
        <v>148</v>
      </c>
      <c r="E129" s="27">
        <v>30</v>
      </c>
      <c r="F129" s="11">
        <v>1560</v>
      </c>
      <c r="G129" s="11">
        <v>1500</v>
      </c>
      <c r="H129" s="12">
        <v>1440</v>
      </c>
      <c r="I129" s="13">
        <f t="shared" si="3"/>
        <v>1500</v>
      </c>
      <c r="J129" s="14">
        <f t="shared" si="4"/>
        <v>1500</v>
      </c>
      <c r="K129" s="15">
        <f t="shared" si="5"/>
        <v>45000</v>
      </c>
    </row>
    <row r="130" spans="1:11" s="2" customFormat="1" ht="24" x14ac:dyDescent="0.25">
      <c r="A130" s="8">
        <v>125</v>
      </c>
      <c r="B130" s="9" t="s">
        <v>129</v>
      </c>
      <c r="C130" s="9" t="s">
        <v>9</v>
      </c>
      <c r="D130" s="29" t="s">
        <v>148</v>
      </c>
      <c r="E130" s="27">
        <v>2</v>
      </c>
      <c r="F130" s="11">
        <v>62160</v>
      </c>
      <c r="G130" s="11">
        <v>59766</v>
      </c>
      <c r="H130" s="12">
        <v>57381</v>
      </c>
      <c r="I130" s="13">
        <f t="shared" si="3"/>
        <v>59769</v>
      </c>
      <c r="J130" s="14">
        <f t="shared" si="4"/>
        <v>59769</v>
      </c>
      <c r="K130" s="15">
        <f t="shared" si="5"/>
        <v>119538</v>
      </c>
    </row>
    <row r="131" spans="1:11" s="2" customFormat="1" ht="24" x14ac:dyDescent="0.25">
      <c r="A131" s="8">
        <v>126</v>
      </c>
      <c r="B131" s="9" t="s">
        <v>130</v>
      </c>
      <c r="C131" s="9" t="s">
        <v>9</v>
      </c>
      <c r="D131" s="29" t="s">
        <v>148</v>
      </c>
      <c r="E131" s="27">
        <v>1</v>
      </c>
      <c r="F131" s="11">
        <v>30330</v>
      </c>
      <c r="G131" s="11">
        <v>29154</v>
      </c>
      <c r="H131" s="12">
        <v>27996</v>
      </c>
      <c r="I131" s="13">
        <f t="shared" si="3"/>
        <v>29160</v>
      </c>
      <c r="J131" s="14">
        <f t="shared" si="4"/>
        <v>29160</v>
      </c>
      <c r="K131" s="15">
        <f t="shared" si="5"/>
        <v>29160</v>
      </c>
    </row>
    <row r="132" spans="1:11" s="2" customFormat="1" ht="24" x14ac:dyDescent="0.25">
      <c r="A132" s="8">
        <v>127</v>
      </c>
      <c r="B132" s="9" t="s">
        <v>131</v>
      </c>
      <c r="C132" s="9" t="s">
        <v>9</v>
      </c>
      <c r="D132" s="29" t="s">
        <v>148</v>
      </c>
      <c r="E132" s="27">
        <v>1</v>
      </c>
      <c r="F132" s="11">
        <v>9200</v>
      </c>
      <c r="G132" s="11">
        <v>8842</v>
      </c>
      <c r="H132" s="12">
        <v>8493</v>
      </c>
      <c r="I132" s="13">
        <f t="shared" si="3"/>
        <v>8845</v>
      </c>
      <c r="J132" s="14">
        <f t="shared" si="4"/>
        <v>8845</v>
      </c>
      <c r="K132" s="15">
        <f t="shared" si="5"/>
        <v>8845</v>
      </c>
    </row>
    <row r="133" spans="1:11" s="2" customFormat="1" ht="24" x14ac:dyDescent="0.25">
      <c r="A133" s="8">
        <v>128</v>
      </c>
      <c r="B133" s="9" t="s">
        <v>132</v>
      </c>
      <c r="C133" s="9" t="s">
        <v>9</v>
      </c>
      <c r="D133" s="29" t="s">
        <v>148</v>
      </c>
      <c r="E133" s="27">
        <v>2</v>
      </c>
      <c r="F133" s="11">
        <v>3135</v>
      </c>
      <c r="G133" s="11">
        <v>3230</v>
      </c>
      <c r="H133" s="12">
        <v>3535</v>
      </c>
      <c r="I133" s="13">
        <f t="shared" si="3"/>
        <v>3300</v>
      </c>
      <c r="J133" s="14">
        <f t="shared" si="4"/>
        <v>3300</v>
      </c>
      <c r="K133" s="15">
        <f t="shared" si="5"/>
        <v>6600</v>
      </c>
    </row>
    <row r="134" spans="1:11" s="2" customFormat="1" ht="24" x14ac:dyDescent="0.25">
      <c r="A134" s="8">
        <v>129</v>
      </c>
      <c r="B134" s="9" t="s">
        <v>133</v>
      </c>
      <c r="C134" s="9" t="s">
        <v>9</v>
      </c>
      <c r="D134" s="29" t="s">
        <v>148</v>
      </c>
      <c r="E134" s="27">
        <v>2</v>
      </c>
      <c r="F134" s="11">
        <v>3420</v>
      </c>
      <c r="G134" s="11">
        <v>3525</v>
      </c>
      <c r="H134" s="12">
        <v>3855</v>
      </c>
      <c r="I134" s="13">
        <f t="shared" si="3"/>
        <v>3600</v>
      </c>
      <c r="J134" s="14">
        <f t="shared" si="4"/>
        <v>3600</v>
      </c>
      <c r="K134" s="15">
        <f t="shared" si="5"/>
        <v>7200</v>
      </c>
    </row>
    <row r="135" spans="1:11" s="2" customFormat="1" ht="24" x14ac:dyDescent="0.25">
      <c r="A135" s="8">
        <v>130</v>
      </c>
      <c r="B135" s="9" t="s">
        <v>134</v>
      </c>
      <c r="C135" s="9" t="s">
        <v>9</v>
      </c>
      <c r="D135" s="29" t="s">
        <v>148</v>
      </c>
      <c r="E135" s="27">
        <v>2</v>
      </c>
      <c r="F135" s="11">
        <v>4266</v>
      </c>
      <c r="G135" s="11">
        <v>4399</v>
      </c>
      <c r="H135" s="12">
        <v>4805</v>
      </c>
      <c r="I135" s="13">
        <f t="shared" ref="I135:I147" si="6">AVERAGE(F135:H135)</f>
        <v>4490</v>
      </c>
      <c r="J135" s="14">
        <f t="shared" ref="J135:J147" si="7">ROUND(I135,2)</f>
        <v>4490</v>
      </c>
      <c r="K135" s="15">
        <f t="shared" ref="K135:K147" si="8">PRODUCT(E135,J135)</f>
        <v>8980</v>
      </c>
    </row>
    <row r="136" spans="1:11" s="2" customFormat="1" ht="24" x14ac:dyDescent="0.25">
      <c r="A136" s="8">
        <v>131</v>
      </c>
      <c r="B136" s="9" t="s">
        <v>135</v>
      </c>
      <c r="C136" s="9" t="s">
        <v>9</v>
      </c>
      <c r="D136" s="29" t="s">
        <v>148</v>
      </c>
      <c r="E136" s="27">
        <v>2</v>
      </c>
      <c r="F136" s="11">
        <v>4752</v>
      </c>
      <c r="G136" s="11">
        <v>4898</v>
      </c>
      <c r="H136" s="12">
        <v>5350</v>
      </c>
      <c r="I136" s="13">
        <f t="shared" si="6"/>
        <v>5000</v>
      </c>
      <c r="J136" s="14">
        <f t="shared" si="7"/>
        <v>5000</v>
      </c>
      <c r="K136" s="15">
        <f t="shared" si="8"/>
        <v>10000</v>
      </c>
    </row>
    <row r="137" spans="1:11" s="2" customFormat="1" ht="24" x14ac:dyDescent="0.25">
      <c r="A137" s="8">
        <v>132</v>
      </c>
      <c r="B137" s="9" t="s">
        <v>136</v>
      </c>
      <c r="C137" s="9" t="s">
        <v>9</v>
      </c>
      <c r="D137" s="29" t="s">
        <v>148</v>
      </c>
      <c r="E137" s="27">
        <v>2</v>
      </c>
      <c r="F137" s="11">
        <v>5046</v>
      </c>
      <c r="G137" s="11">
        <v>5199</v>
      </c>
      <c r="H137" s="12">
        <v>5685</v>
      </c>
      <c r="I137" s="13">
        <f t="shared" si="6"/>
        <v>5310</v>
      </c>
      <c r="J137" s="14">
        <f t="shared" si="7"/>
        <v>5310</v>
      </c>
      <c r="K137" s="15">
        <f t="shared" si="8"/>
        <v>10620</v>
      </c>
    </row>
    <row r="138" spans="1:11" s="2" customFormat="1" ht="24" x14ac:dyDescent="0.25">
      <c r="A138" s="8">
        <v>133</v>
      </c>
      <c r="B138" s="9" t="s">
        <v>137</v>
      </c>
      <c r="C138" s="9" t="s">
        <v>9</v>
      </c>
      <c r="D138" s="29" t="s">
        <v>148</v>
      </c>
      <c r="E138" s="27">
        <v>2</v>
      </c>
      <c r="F138" s="11">
        <v>5700</v>
      </c>
      <c r="G138" s="11">
        <v>5880</v>
      </c>
      <c r="H138" s="12">
        <v>6420</v>
      </c>
      <c r="I138" s="13">
        <f t="shared" si="6"/>
        <v>6000</v>
      </c>
      <c r="J138" s="14">
        <f t="shared" si="7"/>
        <v>6000</v>
      </c>
      <c r="K138" s="15">
        <f t="shared" si="8"/>
        <v>12000</v>
      </c>
    </row>
    <row r="139" spans="1:11" s="2" customFormat="1" ht="24" x14ac:dyDescent="0.25">
      <c r="A139" s="8">
        <v>134</v>
      </c>
      <c r="B139" s="9" t="s">
        <v>138</v>
      </c>
      <c r="C139" s="9" t="s">
        <v>9</v>
      </c>
      <c r="D139" s="29" t="s">
        <v>148</v>
      </c>
      <c r="E139" s="27">
        <v>2</v>
      </c>
      <c r="F139" s="11">
        <v>7458</v>
      </c>
      <c r="G139" s="11">
        <v>7692</v>
      </c>
      <c r="H139" s="12">
        <v>8400</v>
      </c>
      <c r="I139" s="13">
        <f t="shared" si="6"/>
        <v>7850</v>
      </c>
      <c r="J139" s="14">
        <f t="shared" si="7"/>
        <v>7850</v>
      </c>
      <c r="K139" s="15">
        <f t="shared" si="8"/>
        <v>15700</v>
      </c>
    </row>
    <row r="140" spans="1:11" s="2" customFormat="1" ht="24" x14ac:dyDescent="0.25">
      <c r="A140" s="8">
        <v>135</v>
      </c>
      <c r="B140" s="9" t="s">
        <v>139</v>
      </c>
      <c r="C140" s="9" t="s">
        <v>9</v>
      </c>
      <c r="D140" s="29" t="s">
        <v>148</v>
      </c>
      <c r="E140" s="27">
        <v>2</v>
      </c>
      <c r="F140" s="11">
        <v>10764</v>
      </c>
      <c r="G140" s="11">
        <v>11098</v>
      </c>
      <c r="H140" s="12">
        <v>12125</v>
      </c>
      <c r="I140" s="13">
        <f t="shared" si="6"/>
        <v>11329</v>
      </c>
      <c r="J140" s="14">
        <f t="shared" si="7"/>
        <v>11329</v>
      </c>
      <c r="K140" s="15">
        <f t="shared" si="8"/>
        <v>22658</v>
      </c>
    </row>
    <row r="141" spans="1:11" s="2" customFormat="1" ht="24" x14ac:dyDescent="0.25">
      <c r="A141" s="8">
        <v>136</v>
      </c>
      <c r="B141" s="9" t="s">
        <v>140</v>
      </c>
      <c r="C141" s="9" t="s">
        <v>9</v>
      </c>
      <c r="D141" s="29" t="s">
        <v>148</v>
      </c>
      <c r="E141" s="27">
        <v>2</v>
      </c>
      <c r="F141" s="11">
        <v>13542</v>
      </c>
      <c r="G141" s="11">
        <v>13964</v>
      </c>
      <c r="H141" s="12">
        <v>15250</v>
      </c>
      <c r="I141" s="13">
        <f t="shared" si="6"/>
        <v>14252</v>
      </c>
      <c r="J141" s="14">
        <f t="shared" si="7"/>
        <v>14252</v>
      </c>
      <c r="K141" s="15">
        <f t="shared" si="8"/>
        <v>28504</v>
      </c>
    </row>
    <row r="142" spans="1:11" s="2" customFormat="1" ht="24" x14ac:dyDescent="0.25">
      <c r="A142" s="8">
        <v>137</v>
      </c>
      <c r="B142" s="9" t="s">
        <v>141</v>
      </c>
      <c r="C142" s="9" t="s">
        <v>9</v>
      </c>
      <c r="D142" s="29" t="s">
        <v>148</v>
      </c>
      <c r="E142" s="27">
        <v>2</v>
      </c>
      <c r="F142" s="11">
        <v>16827</v>
      </c>
      <c r="G142" s="11">
        <v>17353</v>
      </c>
      <c r="H142" s="12">
        <v>18950</v>
      </c>
      <c r="I142" s="13">
        <f t="shared" si="6"/>
        <v>17710</v>
      </c>
      <c r="J142" s="14">
        <f t="shared" si="7"/>
        <v>17710</v>
      </c>
      <c r="K142" s="15">
        <f t="shared" si="8"/>
        <v>35420</v>
      </c>
    </row>
    <row r="143" spans="1:11" s="2" customFormat="1" ht="24" x14ac:dyDescent="0.25">
      <c r="A143" s="8">
        <v>138</v>
      </c>
      <c r="B143" s="9" t="s">
        <v>142</v>
      </c>
      <c r="C143" s="9" t="s">
        <v>9</v>
      </c>
      <c r="D143" s="29" t="s">
        <v>148</v>
      </c>
      <c r="E143" s="27">
        <v>1</v>
      </c>
      <c r="F143" s="11">
        <v>27456</v>
      </c>
      <c r="G143" s="11">
        <v>28319</v>
      </c>
      <c r="H143" s="12">
        <v>30925</v>
      </c>
      <c r="I143" s="13">
        <f t="shared" si="6"/>
        <v>28900</v>
      </c>
      <c r="J143" s="14">
        <f t="shared" si="7"/>
        <v>28900</v>
      </c>
      <c r="K143" s="15">
        <f t="shared" si="8"/>
        <v>28900</v>
      </c>
    </row>
    <row r="144" spans="1:11" s="2" customFormat="1" ht="24" x14ac:dyDescent="0.25">
      <c r="A144" s="8">
        <v>139</v>
      </c>
      <c r="B144" s="9" t="s">
        <v>143</v>
      </c>
      <c r="C144" s="9" t="s">
        <v>9</v>
      </c>
      <c r="D144" s="29" t="s">
        <v>146</v>
      </c>
      <c r="E144" s="27">
        <v>1</v>
      </c>
      <c r="F144" s="11">
        <v>156750</v>
      </c>
      <c r="G144" s="11">
        <v>161700</v>
      </c>
      <c r="H144" s="12">
        <v>176550</v>
      </c>
      <c r="I144" s="13">
        <f t="shared" si="6"/>
        <v>165000</v>
      </c>
      <c r="J144" s="14">
        <f t="shared" si="7"/>
        <v>165000</v>
      </c>
      <c r="K144" s="15">
        <f t="shared" si="8"/>
        <v>165000</v>
      </c>
    </row>
    <row r="145" spans="1:11" s="2" customFormat="1" ht="24" x14ac:dyDescent="0.25">
      <c r="A145" s="8">
        <v>140</v>
      </c>
      <c r="B145" s="9" t="s">
        <v>144</v>
      </c>
      <c r="C145" s="9" t="s">
        <v>9</v>
      </c>
      <c r="D145" s="29" t="s">
        <v>146</v>
      </c>
      <c r="E145" s="27">
        <v>1</v>
      </c>
      <c r="F145" s="11">
        <v>175752</v>
      </c>
      <c r="G145" s="11">
        <v>181298</v>
      </c>
      <c r="H145" s="12">
        <v>197950</v>
      </c>
      <c r="I145" s="13">
        <f t="shared" si="6"/>
        <v>185000</v>
      </c>
      <c r="J145" s="14">
        <f t="shared" si="7"/>
        <v>185000</v>
      </c>
      <c r="K145" s="15">
        <f t="shared" si="8"/>
        <v>185000</v>
      </c>
    </row>
    <row r="146" spans="1:11" s="2" customFormat="1" ht="24" x14ac:dyDescent="0.25">
      <c r="A146" s="8">
        <v>141</v>
      </c>
      <c r="B146" s="9" t="s">
        <v>144</v>
      </c>
      <c r="C146" s="9" t="s">
        <v>9</v>
      </c>
      <c r="D146" s="29" t="s">
        <v>146</v>
      </c>
      <c r="E146" s="27">
        <v>1</v>
      </c>
      <c r="F146" s="11">
        <v>242250</v>
      </c>
      <c r="G146" s="11">
        <v>249900</v>
      </c>
      <c r="H146" s="12">
        <v>272850</v>
      </c>
      <c r="I146" s="13">
        <f t="shared" si="6"/>
        <v>255000</v>
      </c>
      <c r="J146" s="14">
        <f t="shared" si="7"/>
        <v>255000</v>
      </c>
      <c r="K146" s="15">
        <f t="shared" si="8"/>
        <v>255000</v>
      </c>
    </row>
    <row r="147" spans="1:11" s="2" customFormat="1" ht="24" x14ac:dyDescent="0.25">
      <c r="A147" s="8">
        <v>142</v>
      </c>
      <c r="B147" s="9" t="s">
        <v>145</v>
      </c>
      <c r="C147" s="9" t="s">
        <v>9</v>
      </c>
      <c r="D147" s="29" t="s">
        <v>148</v>
      </c>
      <c r="E147" s="27">
        <v>2</v>
      </c>
      <c r="F147" s="11">
        <v>47025</v>
      </c>
      <c r="G147" s="11">
        <v>48510</v>
      </c>
      <c r="H147" s="12">
        <v>52965</v>
      </c>
      <c r="I147" s="13">
        <f t="shared" si="6"/>
        <v>49500</v>
      </c>
      <c r="J147" s="14">
        <f t="shared" si="7"/>
        <v>49500</v>
      </c>
      <c r="K147" s="15">
        <f t="shared" si="8"/>
        <v>99000</v>
      </c>
    </row>
    <row r="148" spans="1:11" x14ac:dyDescent="0.25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8">
        <f>SUM(K6:K147)</f>
        <v>10081717</v>
      </c>
    </row>
    <row r="149" spans="1:11" s="2" customFormat="1" ht="15.75" x14ac:dyDescent="0.25">
      <c r="A149" s="19" t="s">
        <v>10</v>
      </c>
      <c r="B149" s="20"/>
      <c r="C149" s="21"/>
      <c r="D149" s="21"/>
      <c r="E149" s="21"/>
      <c r="F149" s="21"/>
      <c r="G149" s="21"/>
      <c r="H149" s="22">
        <f>K148</f>
        <v>10081717</v>
      </c>
      <c r="I149" s="22"/>
      <c r="J149" s="23" t="s">
        <v>156</v>
      </c>
      <c r="K149" s="24"/>
    </row>
    <row r="150" spans="1:11" x14ac:dyDescent="0.25">
      <c r="A150" s="25"/>
      <c r="K150" s="26"/>
    </row>
    <row r="151" spans="1:11" x14ac:dyDescent="0.25">
      <c r="A151" s="25"/>
      <c r="K151" s="26">
        <f>K148*10%</f>
        <v>1008171.7000000001</v>
      </c>
    </row>
    <row r="152" spans="1:11" x14ac:dyDescent="0.25">
      <c r="A152" s="25"/>
      <c r="K152" s="26"/>
    </row>
    <row r="153" spans="1:11" x14ac:dyDescent="0.25">
      <c r="A153" s="25"/>
      <c r="K153" s="26"/>
    </row>
    <row r="154" spans="1:11" x14ac:dyDescent="0.25">
      <c r="A154" s="25"/>
      <c r="K154" s="26"/>
    </row>
    <row r="155" spans="1:11" x14ac:dyDescent="0.25">
      <c r="A155" s="25"/>
      <c r="K155" s="26"/>
    </row>
  </sheetData>
  <autoFilter ref="A5:K5" xr:uid="{00000000-0009-0000-0000-000000000000}"/>
  <mergeCells count="10">
    <mergeCell ref="A2:K2"/>
    <mergeCell ref="A4:A5"/>
    <mergeCell ref="B4:B5"/>
    <mergeCell ref="C4:C5"/>
    <mergeCell ref="D4:D5"/>
    <mergeCell ref="E4:E5"/>
    <mergeCell ref="F4:H4"/>
    <mergeCell ref="K4:K5"/>
    <mergeCell ref="J4:J5"/>
    <mergeCell ref="A3:L3"/>
  </mergeCells>
  <phoneticPr fontId="0" type="noConversion"/>
  <conditionalFormatting sqref="B66">
    <cfRule type="duplicateValues" dxfId="3" priority="3"/>
  </conditionalFormatting>
  <conditionalFormatting sqref="B67">
    <cfRule type="duplicateValues" dxfId="2" priority="2"/>
  </conditionalFormatting>
  <conditionalFormatting sqref="B68">
    <cfRule type="duplicateValues" dxfId="1" priority="1"/>
  </conditionalFormatting>
  <conditionalFormatting sqref="B69">
    <cfRule type="duplicateValues" dxfId="0" priority="4"/>
  </conditionalFormatting>
  <pageMargins left="0.31496062992125984" right="0.31496062992125984" top="0.74803149606299213" bottom="0.35433070866141736" header="0" footer="0"/>
  <pageSetup paperSize="9" scale="10" firstPageNumber="41" orientation="landscape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Nuriev</dc:creator>
  <cp:lastModifiedBy>uris</cp:lastModifiedBy>
  <cp:lastPrinted>2021-06-24T07:51:15Z</cp:lastPrinted>
  <dcterms:created xsi:type="dcterms:W3CDTF">2016-11-24T05:31:50Z</dcterms:created>
  <dcterms:modified xsi:type="dcterms:W3CDTF">2025-04-16T11:20:20Z</dcterms:modified>
</cp:coreProperties>
</file>