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 Суханов В В\2 Запрсы котировок_19_20\2025\№ 1107 Реагенты МНО Пересыпайлова\"/>
    </mc:Choice>
  </mc:AlternateContent>
  <xr:revisionPtr revIDLastSave="0" documentId="13_ncr:1_{53D285C2-4524-4C49-8AE4-9B6683D56E04}" xr6:coauthVersionLast="47" xr6:coauthVersionMax="47" xr10:uidLastSave="{00000000-0000-0000-0000-000000000000}"/>
  <bookViews>
    <workbookView xWindow="-120" yWindow="-120" windowWidth="29040" windowHeight="15840" tabRatio="590" xr2:uid="{00000000-000D-0000-FFFF-FFFF00000000}"/>
  </bookViews>
  <sheets>
    <sheet name="ОНМЦК" sheetId="1" r:id="rId1"/>
    <sheet name="Лист1" sheetId="2" r:id="rId2"/>
  </sheets>
  <definedNames>
    <definedName name="_xlnm.Print_Area" localSheetId="0">ОНМЦК!$A$1:$M$13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" l="1"/>
  <c r="F8" i="1"/>
  <c r="L8" i="1" l="1"/>
  <c r="E8" i="1" l="1"/>
  <c r="E9" i="1" s="1"/>
</calcChain>
</file>

<file path=xl/sharedStrings.xml><?xml version="1.0" encoding="utf-8"?>
<sst xmlns="http://schemas.openxmlformats.org/spreadsheetml/2006/main" count="26" uniqueCount="26">
  <si>
    <t>Наименование товара</t>
  </si>
  <si>
    <t>№ п/п</t>
  </si>
  <si>
    <t>Источник №1</t>
  </si>
  <si>
    <t>Источник №2</t>
  </si>
  <si>
    <t>Источник №3</t>
  </si>
  <si>
    <t>Коэффициент вариации, %</t>
  </si>
  <si>
    <t>Цена единицы медицинского изделия, рассчитанная в соответствии с Приказом 450н (рублей)</t>
  </si>
  <si>
    <t xml:space="preserve">Цена за единицу товара (рублей) </t>
  </si>
  <si>
    <t>Начальная (максимальная) цена по позиции (рублей)</t>
  </si>
  <si>
    <t xml:space="preserve">    Для определения начальной (максимальной) цены контракта применён метод сопоставимых рыночных цен (анализа рынка) 
в соответствии с главой 5  типового Положения о закупках товаров, работ, услуг отдельными видами юридических лиц утвержденного приказом департамента государственных закупок Свердловской области от 27.12.2019 № 198-ОД «Об утверждении Типового положения о закупках товаров, работ, услуг отдельными видами юридических лиц»
</t>
  </si>
  <si>
    <t>Часть IV Обоснование начальной (максимальной) цены договора</t>
  </si>
  <si>
    <t>Цены для расчета НМЦД</t>
  </si>
  <si>
    <t>Оценка однородности совокупности значений цен, используемых в расчете НМЦД</t>
  </si>
  <si>
    <t>Начальная (максимальная) цена договора</t>
  </si>
  <si>
    <t>Цена за единицу товара, используемая для расчета НМЦД (рублей)</t>
  </si>
  <si>
    <t>Источник №4</t>
  </si>
  <si>
    <t>Источник №5</t>
  </si>
  <si>
    <t>упак</t>
  </si>
  <si>
    <t>Ед. изм.</t>
  </si>
  <si>
    <t>Кол-во</t>
  </si>
  <si>
    <t>Набор реагентов для определения протромбинового времени</t>
  </si>
  <si>
    <t>Дата подготовки обоснования начальной (максимальной) цены договора (далее - НМЦД): 22.04.2025</t>
  </si>
  <si>
    <t>Источник № 1: КП № 94 от 16.04.2025</t>
  </si>
  <si>
    <t>Источник № 2: КП № 9 от 14.04.2025</t>
  </si>
  <si>
    <t>Источник № 3: КП № 317/25 от 15.04.2025</t>
  </si>
  <si>
    <t>Источник № 4: Контракт № 2026000376524000263. https://zakupki.gov.ru/epz/contract/contractCard/payment-info-and-target-of-order.html?reestrNumber=2026000376524000263&amp;contractInfoId=91880632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</si>
</sst>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mbria"/>
      <family val="1"/>
      <charset val="204"/>
    </font>
    <font>
      <sz val="8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6" fillId="0" borderId="0" xfId="0" applyFont="1"/>
    <xf numFmtId="0" fontId="4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39" fontId="7" fillId="0" borderId="2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4" fillId="2" borderId="0" xfId="0" applyFont="1" applyFill="1"/>
    <xf numFmtId="0" fontId="4" fillId="0" borderId="0" xfId="0" applyFont="1" applyFill="1" applyAlignment="1"/>
    <xf numFmtId="164" fontId="7" fillId="0" borderId="0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6" fillId="0" borderId="8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39" fontId="7" fillId="0" borderId="0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/>
    </xf>
    <xf numFmtId="1" fontId="6" fillId="0" borderId="10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164" fontId="7" fillId="0" borderId="6" xfId="1" applyFont="1" applyFill="1" applyBorder="1" applyAlignment="1">
      <alignment horizontal="center" vertical="center" wrapText="1"/>
    </xf>
    <xf numFmtId="164" fontId="7" fillId="0" borderId="0" xfId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"/>
  <sheetViews>
    <sheetView tabSelected="1" zoomScale="110" zoomScaleNormal="110" zoomScaleSheetLayoutView="100" workbookViewId="0">
      <selection activeCell="H27" sqref="H27"/>
    </sheetView>
  </sheetViews>
  <sheetFormatPr defaultColWidth="9.140625" defaultRowHeight="12" x14ac:dyDescent="0.2"/>
  <cols>
    <col min="1" max="1" width="4.85546875" style="1" customWidth="1"/>
    <col min="2" max="2" width="31" style="1" bestFit="1" customWidth="1"/>
    <col min="3" max="3" width="6.5703125" style="1" customWidth="1"/>
    <col min="4" max="4" width="6.140625" style="1" bestFit="1" customWidth="1"/>
    <col min="5" max="5" width="15.85546875" style="1" customWidth="1"/>
    <col min="6" max="6" width="15.42578125" style="1" customWidth="1"/>
    <col min="7" max="7" width="10.5703125" style="1" customWidth="1"/>
    <col min="8" max="11" width="10.28515625" style="1" customWidth="1"/>
    <col min="12" max="12" width="23.5703125" style="1" customWidth="1"/>
    <col min="13" max="13" width="12.42578125" style="1" customWidth="1"/>
    <col min="14" max="16384" width="9.140625" style="1"/>
  </cols>
  <sheetData>
    <row r="1" spans="1:13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2" customFormat="1" ht="15.75" customHeight="1" x14ac:dyDescent="0.2">
      <c r="A2" s="29" t="s">
        <v>10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2" customFormat="1" ht="15.7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s="2" customFormat="1" ht="57.75" customHeight="1" x14ac:dyDescent="0.2">
      <c r="A4" s="30" t="s">
        <v>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s="2" customFormat="1" ht="16.5" customHeight="1" x14ac:dyDescent="0.2">
      <c r="A5" s="31" t="s">
        <v>21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41.25" customHeight="1" x14ac:dyDescent="0.2">
      <c r="A6" s="22" t="s">
        <v>1</v>
      </c>
      <c r="B6" s="22" t="s">
        <v>0</v>
      </c>
      <c r="C6" s="22" t="s">
        <v>18</v>
      </c>
      <c r="D6" s="22" t="s">
        <v>19</v>
      </c>
      <c r="E6" s="22" t="s">
        <v>11</v>
      </c>
      <c r="F6" s="22"/>
      <c r="G6" s="22" t="s">
        <v>7</v>
      </c>
      <c r="H6" s="22"/>
      <c r="I6" s="22"/>
      <c r="J6" s="22"/>
      <c r="K6" s="22"/>
      <c r="L6" s="22" t="s">
        <v>12</v>
      </c>
      <c r="M6" s="22"/>
    </row>
    <row r="7" spans="1:13" ht="49.5" customHeight="1" x14ac:dyDescent="0.2">
      <c r="A7" s="22"/>
      <c r="B7" s="22"/>
      <c r="C7" s="22"/>
      <c r="D7" s="22"/>
      <c r="E7" s="15" t="s">
        <v>8</v>
      </c>
      <c r="F7" s="11" t="s">
        <v>14</v>
      </c>
      <c r="G7" s="16" t="s">
        <v>2</v>
      </c>
      <c r="H7" s="16" t="s">
        <v>3</v>
      </c>
      <c r="I7" s="16" t="s">
        <v>4</v>
      </c>
      <c r="J7" s="16" t="s">
        <v>15</v>
      </c>
      <c r="K7" s="16" t="s">
        <v>16</v>
      </c>
      <c r="L7" s="15" t="s">
        <v>6</v>
      </c>
      <c r="M7" s="15" t="s">
        <v>5</v>
      </c>
    </row>
    <row r="8" spans="1:13" ht="24" x14ac:dyDescent="0.2">
      <c r="A8" s="3">
        <v>1</v>
      </c>
      <c r="B8" s="19" t="s">
        <v>20</v>
      </c>
      <c r="C8" s="20" t="s">
        <v>17</v>
      </c>
      <c r="D8" s="21">
        <v>40</v>
      </c>
      <c r="E8" s="17">
        <f>D8*F8</f>
        <v>124254.40000000001</v>
      </c>
      <c r="F8" s="12">
        <f t="shared" ref="F8" si="0">MIN(G8:K8)</f>
        <v>3106.36</v>
      </c>
      <c r="G8" s="32">
        <v>3131.1</v>
      </c>
      <c r="H8" s="33">
        <v>3294.91</v>
      </c>
      <c r="I8" s="34">
        <v>3523.99</v>
      </c>
      <c r="J8" s="18">
        <v>3106.36</v>
      </c>
      <c r="K8" s="4"/>
      <c r="L8" s="5">
        <f t="shared" ref="L8" si="1">ROUNDDOWN(AVERAGE(G8:K8),2)</f>
        <v>3264.09</v>
      </c>
      <c r="M8" s="5">
        <f>(_xlfn.STDEV.S(G8:I8)/AVERAGE(G8:I8))*100</f>
        <v>5.9501465972846868</v>
      </c>
    </row>
    <row r="9" spans="1:13" ht="12.75" customHeight="1" x14ac:dyDescent="0.2">
      <c r="A9" s="25" t="s">
        <v>13</v>
      </c>
      <c r="B9" s="26"/>
      <c r="C9" s="26"/>
      <c r="D9" s="27"/>
      <c r="E9" s="6">
        <f>SUM(E8:E8)</f>
        <v>124254.40000000001</v>
      </c>
      <c r="F9" s="23"/>
      <c r="G9" s="24"/>
      <c r="H9" s="24"/>
      <c r="I9" s="24"/>
      <c r="J9" s="24"/>
      <c r="K9" s="24"/>
      <c r="L9" s="24"/>
      <c r="M9" s="24"/>
    </row>
    <row r="10" spans="1:13" ht="12.75" customHeight="1" x14ac:dyDescent="0.2">
      <c r="A10" s="13"/>
      <c r="B10" s="13"/>
      <c r="C10" s="13"/>
      <c r="D10" s="13"/>
      <c r="E10" s="14"/>
      <c r="F10" s="10"/>
      <c r="G10" s="10"/>
      <c r="H10" s="10"/>
      <c r="I10" s="10"/>
      <c r="J10" s="10"/>
      <c r="K10" s="10"/>
      <c r="L10" s="10"/>
      <c r="M10" s="10"/>
    </row>
    <row r="11" spans="1:13" s="8" customFormat="1" x14ac:dyDescent="0.2">
      <c r="A11" s="7" t="s">
        <v>22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x14ac:dyDescent="0.2">
      <c r="A12" s="7" t="s">
        <v>23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 x14ac:dyDescent="0.2">
      <c r="A13" s="7" t="s">
        <v>24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x14ac:dyDescent="0.2">
      <c r="A14" s="1" t="s">
        <v>25</v>
      </c>
    </row>
  </sheetData>
  <mergeCells count="14">
    <mergeCell ref="A1:M1"/>
    <mergeCell ref="A2:M2"/>
    <mergeCell ref="A3:M3"/>
    <mergeCell ref="A4:M4"/>
    <mergeCell ref="A5:M5"/>
    <mergeCell ref="E6:F6"/>
    <mergeCell ref="F9:M9"/>
    <mergeCell ref="A9:D9"/>
    <mergeCell ref="C6:C7"/>
    <mergeCell ref="B6:B7"/>
    <mergeCell ref="A6:A7"/>
    <mergeCell ref="D6:D7"/>
    <mergeCell ref="L6:M6"/>
    <mergeCell ref="G6:K6"/>
  </mergeCells>
  <phoneticPr fontId="2" type="noConversion"/>
  <pageMargins left="0.39370078740157483" right="0" top="0.78740157480314965" bottom="0.78740157480314965" header="0" footer="0"/>
  <pageSetup paperSize="9" scale="81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1B2F-2010-447F-9E66-CBBFB9E32538}">
  <dimension ref="A1"/>
  <sheetViews>
    <sheetView workbookViewId="0">
      <selection activeCell="E26" sqref="E26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ОНМЦК</vt:lpstr>
      <vt:lpstr>Лист1</vt:lpstr>
      <vt:lpstr>ОНМЦК!Область_печати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nchln_key02</dc:creator>
  <cp:lastModifiedBy>admin</cp:lastModifiedBy>
  <cp:lastPrinted>2025-04-03T09:10:41Z</cp:lastPrinted>
  <dcterms:created xsi:type="dcterms:W3CDTF">2014-06-16T13:17:11Z</dcterms:created>
  <dcterms:modified xsi:type="dcterms:W3CDTF">2025-04-22T14:04:51Z</dcterms:modified>
</cp:coreProperties>
</file>