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92.168.0.90\юрис-закупки\1. КЛИЕНТЫ (заказчики)\ШКОЛЫ (Тюмень)\22\2025\ЗП\ЗП-15 Хоз. товары (МИР)\Документация\"/>
    </mc:Choice>
  </mc:AlternateContent>
  <xr:revisionPtr revIDLastSave="0" documentId="13_ncr:1_{DF9882A2-2368-4D94-B2D6-4F2EE35ECC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Д" sheetId="1" r:id="rId1"/>
  </sheets>
  <definedNames>
    <definedName name="_xlnm._FilterDatabase" localSheetId="0" hidden="1">НМЦД!$B$5:$L$5</definedName>
  </definedNames>
  <calcPr calcId="181029"/>
</workbook>
</file>

<file path=xl/calcChain.xml><?xml version="1.0" encoding="utf-8"?>
<calcChain xmlns="http://schemas.openxmlformats.org/spreadsheetml/2006/main">
  <c r="J29" i="1" l="1"/>
  <c r="K29" i="1" s="1"/>
  <c r="L29" i="1" s="1"/>
  <c r="J30" i="1"/>
  <c r="K30" i="1" s="1"/>
  <c r="L30" i="1" s="1"/>
  <c r="J31" i="1"/>
  <c r="K31" i="1" s="1"/>
  <c r="L31" i="1" s="1"/>
  <c r="J32" i="1"/>
  <c r="K32" i="1" s="1"/>
  <c r="L32" i="1" s="1"/>
  <c r="J33" i="1"/>
  <c r="K33" i="1" s="1"/>
  <c r="L33" i="1" s="1"/>
  <c r="J34" i="1"/>
  <c r="K34" i="1" s="1"/>
  <c r="L34" i="1" s="1"/>
  <c r="J35" i="1"/>
  <c r="K35" i="1"/>
  <c r="L35" i="1" s="1"/>
  <c r="J36" i="1"/>
  <c r="K36" i="1" s="1"/>
  <c r="L36" i="1" s="1"/>
  <c r="J37" i="1"/>
  <c r="K37" i="1" s="1"/>
  <c r="L37" i="1" s="1"/>
  <c r="J38" i="1"/>
  <c r="K38" i="1" s="1"/>
  <c r="L38" i="1" s="1"/>
  <c r="J39" i="1"/>
  <c r="K39" i="1" s="1"/>
  <c r="L39" i="1" s="1"/>
  <c r="J40" i="1"/>
  <c r="K40" i="1" s="1"/>
  <c r="L40" i="1" s="1"/>
  <c r="J41" i="1"/>
  <c r="K41" i="1" s="1"/>
  <c r="L41" i="1" s="1"/>
  <c r="J42" i="1"/>
  <c r="K42" i="1" s="1"/>
  <c r="L42" i="1" s="1"/>
  <c r="J43" i="1"/>
  <c r="K43" i="1" s="1"/>
  <c r="L43" i="1" s="1"/>
  <c r="J44" i="1"/>
  <c r="K44" i="1" s="1"/>
  <c r="L44" i="1" s="1"/>
  <c r="J45" i="1"/>
  <c r="K45" i="1" s="1"/>
  <c r="L45" i="1" s="1"/>
  <c r="J7" i="1"/>
  <c r="K7" i="1" s="1"/>
  <c r="L7" i="1" s="1"/>
  <c r="J8" i="1"/>
  <c r="K8" i="1" s="1"/>
  <c r="L8" i="1" s="1"/>
  <c r="J9" i="1"/>
  <c r="K9" i="1" s="1"/>
  <c r="L9" i="1" s="1"/>
  <c r="J10" i="1"/>
  <c r="K10" i="1" s="1"/>
  <c r="L10" i="1" s="1"/>
  <c r="J11" i="1"/>
  <c r="K11" i="1" s="1"/>
  <c r="L11" i="1" s="1"/>
  <c r="J12" i="1"/>
  <c r="K12" i="1" s="1"/>
  <c r="L12" i="1" s="1"/>
  <c r="J13" i="1"/>
  <c r="K13" i="1" s="1"/>
  <c r="L13" i="1" s="1"/>
  <c r="J14" i="1"/>
  <c r="K14" i="1" s="1"/>
  <c r="L14" i="1" s="1"/>
  <c r="J15" i="1"/>
  <c r="K15" i="1" s="1"/>
  <c r="L15" i="1" s="1"/>
  <c r="J16" i="1"/>
  <c r="K16" i="1" s="1"/>
  <c r="L16" i="1" s="1"/>
  <c r="J17" i="1"/>
  <c r="K17" i="1" s="1"/>
  <c r="L17" i="1" s="1"/>
  <c r="J18" i="1"/>
  <c r="K18" i="1" s="1"/>
  <c r="L18" i="1" s="1"/>
  <c r="J19" i="1"/>
  <c r="K19" i="1" s="1"/>
  <c r="L19" i="1" s="1"/>
  <c r="J20" i="1"/>
  <c r="K20" i="1" s="1"/>
  <c r="L20" i="1" s="1"/>
  <c r="J21" i="1"/>
  <c r="K21" i="1" s="1"/>
  <c r="L21" i="1" s="1"/>
  <c r="J22" i="1"/>
  <c r="K22" i="1" s="1"/>
  <c r="L22" i="1" s="1"/>
  <c r="J23" i="1"/>
  <c r="K23" i="1" s="1"/>
  <c r="L23" i="1" s="1"/>
  <c r="J24" i="1"/>
  <c r="K24" i="1" s="1"/>
  <c r="L24" i="1" s="1"/>
  <c r="J25" i="1"/>
  <c r="K25" i="1" s="1"/>
  <c r="L25" i="1" s="1"/>
  <c r="J26" i="1"/>
  <c r="K26" i="1" s="1"/>
  <c r="L26" i="1" s="1"/>
  <c r="J27" i="1"/>
  <c r="K27" i="1" s="1"/>
  <c r="L27" i="1" s="1"/>
  <c r="J28" i="1"/>
  <c r="K28" i="1" s="1"/>
  <c r="L28" i="1" s="1"/>
  <c r="J6" i="1"/>
  <c r="K6" i="1" s="1"/>
  <c r="L6" i="1" s="1"/>
  <c r="L46" i="1" l="1"/>
  <c r="I47" i="1" s="1"/>
</calcChain>
</file>

<file path=xl/sharedStrings.xml><?xml version="1.0" encoding="utf-8"?>
<sst xmlns="http://schemas.openxmlformats.org/spreadsheetml/2006/main" count="135" uniqueCount="43">
  <si>
    <t>№</t>
  </si>
  <si>
    <t>Наименование предмета договора</t>
  </si>
  <si>
    <t>Существенные условия исполнения договора</t>
  </si>
  <si>
    <t>Ед. изм</t>
  </si>
  <si>
    <t>Кол-во</t>
  </si>
  <si>
    <t>Общедоступная ценовая информация (руб./ед.изм.)</t>
  </si>
  <si>
    <t>ценовое предложение №1</t>
  </si>
  <si>
    <t>ценовое предложение №2</t>
  </si>
  <si>
    <t>ценовое предложение №3</t>
  </si>
  <si>
    <t>в соответствии с техническим заданием к договору</t>
  </si>
  <si>
    <t>ИТОГО: начальная (максимальная) цена договора составила</t>
  </si>
  <si>
    <t xml:space="preserve">Средняя арифметическая цена за единицу товара (услуги)     </t>
  </si>
  <si>
    <t>Н(М)ЦД итого (руб.)</t>
  </si>
  <si>
    <t xml:space="preserve">Расчет и обоснование начальной (максимальной) цены договора 
</t>
  </si>
  <si>
    <t>Приложение № 5 к документации о закупке</t>
  </si>
  <si>
    <t>рублей</t>
  </si>
  <si>
    <t>шт</t>
  </si>
  <si>
    <t xml:space="preserve">Ведро </t>
  </si>
  <si>
    <t>Плечики</t>
  </si>
  <si>
    <t>Корзина для бумаг</t>
  </si>
  <si>
    <t xml:space="preserve">Поднос </t>
  </si>
  <si>
    <t xml:space="preserve">Кастрюля </t>
  </si>
  <si>
    <t>Ковш</t>
  </si>
  <si>
    <t xml:space="preserve">Сотейник </t>
  </si>
  <si>
    <t>Сотейник</t>
  </si>
  <si>
    <t xml:space="preserve">Сковорода </t>
  </si>
  <si>
    <t xml:space="preserve">Доска разделочная </t>
  </si>
  <si>
    <t xml:space="preserve">Чайник </t>
  </si>
  <si>
    <t>Кувшин мерный</t>
  </si>
  <si>
    <t>Ершик для унитаза</t>
  </si>
  <si>
    <t xml:space="preserve">Швабра </t>
  </si>
  <si>
    <t>Котел</t>
  </si>
  <si>
    <t>Часы</t>
  </si>
  <si>
    <t>Ложка для соуса</t>
  </si>
  <si>
    <t xml:space="preserve">Ложка </t>
  </si>
  <si>
    <t>Половник</t>
  </si>
  <si>
    <t xml:space="preserve">Лопатка </t>
  </si>
  <si>
    <t>Магнитный держатель</t>
  </si>
  <si>
    <t xml:space="preserve">Сервиз столовый </t>
  </si>
  <si>
    <t xml:space="preserve">Сервиз чайный </t>
  </si>
  <si>
    <t>Сковорода блинная</t>
  </si>
  <si>
    <t>Терка 4 грани с контейнером</t>
  </si>
  <si>
    <t>Набор с кувшином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</si>
</sst>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"/>
  </numFmts>
  <fonts count="1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8">
    <xf numFmtId="0" fontId="0" fillId="0" borderId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/>
    <xf numFmtId="165" fontId="3" fillId="0" borderId="0" applyFont="0" applyFill="0" applyBorder="0" applyAlignment="0" applyProtection="0"/>
    <xf numFmtId="0" fontId="13" fillId="0" borderId="0"/>
    <xf numFmtId="0" fontId="8" fillId="0" borderId="0"/>
    <xf numFmtId="0" fontId="13" fillId="0" borderId="0"/>
    <xf numFmtId="0" fontId="1" fillId="0" borderId="0"/>
  </cellStyleXfs>
  <cellXfs count="44">
    <xf numFmtId="0" fontId="0" fillId="0" borderId="0" xfId="0"/>
    <xf numFmtId="4" fontId="6" fillId="0" borderId="0" xfId="0" applyNumberFormat="1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4" fontId="16" fillId="3" borderId="2" xfId="0" applyNumberFormat="1" applyFont="1" applyFill="1" applyBorder="1" applyAlignment="1">
      <alignment horizontal="center" vertical="center"/>
    </xf>
    <xf numFmtId="2" fontId="17" fillId="4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4" fontId="17" fillId="0" borderId="4" xfId="77" applyNumberFormat="1" applyFont="1" applyFill="1" applyBorder="1" applyAlignment="1">
      <alignment horizontal="center"/>
    </xf>
    <xf numFmtId="4" fontId="17" fillId="0" borderId="4" xfId="77" applyNumberFormat="1" applyFont="1" applyFill="1" applyBorder="1" applyAlignment="1">
      <alignment horizontal="left"/>
    </xf>
    <xf numFmtId="0" fontId="17" fillId="0" borderId="3" xfId="0" applyFont="1" applyBorder="1"/>
    <xf numFmtId="0" fontId="16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/>
    </xf>
    <xf numFmtId="0" fontId="16" fillId="0" borderId="2" xfId="97" applyFont="1" applyBorder="1" applyAlignment="1">
      <alignment horizontal="left" vertical="top" wrapText="1"/>
    </xf>
    <xf numFmtId="0" fontId="16" fillId="0" borderId="6" xfId="97" applyFont="1" applyBorder="1" applyAlignment="1">
      <alignment horizontal="center" vertical="center" wrapText="1"/>
    </xf>
    <xf numFmtId="0" fontId="18" fillId="0" borderId="2" xfId="76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166" fontId="5" fillId="0" borderId="1" xfId="0" applyNumberFormat="1" applyFont="1" applyBorder="1" applyAlignment="1">
      <alignment horizontal="center" vertical="top" wrapText="1"/>
    </xf>
    <xf numFmtId="166" fontId="0" fillId="0" borderId="9" xfId="0" applyNumberForma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0" fillId="0" borderId="0" xfId="0"/>
  </cellXfs>
  <cellStyles count="98">
    <cellStyle name="TableStyleLight1" xfId="94" xr:uid="{00000000-0005-0000-0000-000000000000}"/>
    <cellStyle name="Денежный 2" xfId="84" xr:uid="{00000000-0005-0000-0000-000001000000}"/>
    <cellStyle name="Денежный 2 2 2 2" xfId="1" xr:uid="{00000000-0005-0000-0000-000002000000}"/>
    <cellStyle name="Денежный 3" xfId="2" xr:uid="{00000000-0005-0000-0000-000003000000}"/>
    <cellStyle name="Денежный 3 2" xfId="3" xr:uid="{00000000-0005-0000-0000-000004000000}"/>
    <cellStyle name="Денежный 3 2 10" xfId="4" xr:uid="{00000000-0005-0000-0000-000005000000}"/>
    <cellStyle name="Денежный 3 2 10 2" xfId="5" xr:uid="{00000000-0005-0000-0000-000006000000}"/>
    <cellStyle name="Денежный 3 2 10 3" xfId="6" xr:uid="{00000000-0005-0000-0000-000007000000}"/>
    <cellStyle name="Денежный 3 2 10 4" xfId="7" xr:uid="{00000000-0005-0000-0000-000008000000}"/>
    <cellStyle name="Денежный 3 2 10 5" xfId="8" xr:uid="{00000000-0005-0000-0000-000009000000}"/>
    <cellStyle name="Денежный 3 2 11" xfId="9" xr:uid="{00000000-0005-0000-0000-00000A000000}"/>
    <cellStyle name="Денежный 3 2 11 2" xfId="10" xr:uid="{00000000-0005-0000-0000-00000B000000}"/>
    <cellStyle name="Денежный 3 2 11 3" xfId="11" xr:uid="{00000000-0005-0000-0000-00000C000000}"/>
    <cellStyle name="Денежный 3 2 11 4" xfId="12" xr:uid="{00000000-0005-0000-0000-00000D000000}"/>
    <cellStyle name="Денежный 3 2 11 5" xfId="13" xr:uid="{00000000-0005-0000-0000-00000E000000}"/>
    <cellStyle name="Денежный 3 2 12" xfId="14" xr:uid="{00000000-0005-0000-0000-00000F000000}"/>
    <cellStyle name="Денежный 3 2 12 2" xfId="15" xr:uid="{00000000-0005-0000-0000-000010000000}"/>
    <cellStyle name="Денежный 3 2 12 3" xfId="16" xr:uid="{00000000-0005-0000-0000-000011000000}"/>
    <cellStyle name="Денежный 3 2 12 4" xfId="17" xr:uid="{00000000-0005-0000-0000-000012000000}"/>
    <cellStyle name="Денежный 3 2 12 5" xfId="18" xr:uid="{00000000-0005-0000-0000-000013000000}"/>
    <cellStyle name="Денежный 3 2 13" xfId="19" xr:uid="{00000000-0005-0000-0000-000014000000}"/>
    <cellStyle name="Денежный 3 2 14" xfId="20" xr:uid="{00000000-0005-0000-0000-000015000000}"/>
    <cellStyle name="Денежный 3 2 15" xfId="21" xr:uid="{00000000-0005-0000-0000-000016000000}"/>
    <cellStyle name="Денежный 3 2 16" xfId="22" xr:uid="{00000000-0005-0000-0000-000017000000}"/>
    <cellStyle name="Денежный 3 2 17" xfId="86" xr:uid="{00000000-0005-0000-0000-000018000000}"/>
    <cellStyle name="Денежный 3 2 2" xfId="23" xr:uid="{00000000-0005-0000-0000-000019000000}"/>
    <cellStyle name="Денежный 3 2 2 2" xfId="24" xr:uid="{00000000-0005-0000-0000-00001A000000}"/>
    <cellStyle name="Денежный 3 2 2 3" xfId="25" xr:uid="{00000000-0005-0000-0000-00001B000000}"/>
    <cellStyle name="Денежный 3 2 2 4" xfId="26" xr:uid="{00000000-0005-0000-0000-00001C000000}"/>
    <cellStyle name="Денежный 3 2 2 5" xfId="27" xr:uid="{00000000-0005-0000-0000-00001D000000}"/>
    <cellStyle name="Денежный 3 2 2 6" xfId="87" xr:uid="{00000000-0005-0000-0000-00001E000000}"/>
    <cellStyle name="Денежный 3 2 3" xfId="28" xr:uid="{00000000-0005-0000-0000-00001F000000}"/>
    <cellStyle name="Денежный 3 2 3 2" xfId="29" xr:uid="{00000000-0005-0000-0000-000020000000}"/>
    <cellStyle name="Денежный 3 2 3 3" xfId="30" xr:uid="{00000000-0005-0000-0000-000021000000}"/>
    <cellStyle name="Денежный 3 2 3 4" xfId="31" xr:uid="{00000000-0005-0000-0000-000022000000}"/>
    <cellStyle name="Денежный 3 2 3 5" xfId="32" xr:uid="{00000000-0005-0000-0000-000023000000}"/>
    <cellStyle name="Денежный 3 2 3 6" xfId="88" xr:uid="{00000000-0005-0000-0000-000024000000}"/>
    <cellStyle name="Денежный 3 2 4" xfId="33" xr:uid="{00000000-0005-0000-0000-000025000000}"/>
    <cellStyle name="Денежный 3 2 4 2" xfId="34" xr:uid="{00000000-0005-0000-0000-000026000000}"/>
    <cellStyle name="Денежный 3 2 4 3" xfId="35" xr:uid="{00000000-0005-0000-0000-000027000000}"/>
    <cellStyle name="Денежный 3 2 4 4" xfId="36" xr:uid="{00000000-0005-0000-0000-000028000000}"/>
    <cellStyle name="Денежный 3 2 4 5" xfId="37" xr:uid="{00000000-0005-0000-0000-000029000000}"/>
    <cellStyle name="Денежный 3 2 4 6" xfId="89" xr:uid="{00000000-0005-0000-0000-00002A000000}"/>
    <cellStyle name="Денежный 3 2 5" xfId="38" xr:uid="{00000000-0005-0000-0000-00002B000000}"/>
    <cellStyle name="Денежный 3 2 5 2" xfId="39" xr:uid="{00000000-0005-0000-0000-00002C000000}"/>
    <cellStyle name="Денежный 3 2 5 3" xfId="40" xr:uid="{00000000-0005-0000-0000-00002D000000}"/>
    <cellStyle name="Денежный 3 2 5 4" xfId="41" xr:uid="{00000000-0005-0000-0000-00002E000000}"/>
    <cellStyle name="Денежный 3 2 5 5" xfId="42" xr:uid="{00000000-0005-0000-0000-00002F000000}"/>
    <cellStyle name="Денежный 3 2 5 6" xfId="90" xr:uid="{00000000-0005-0000-0000-000030000000}"/>
    <cellStyle name="Денежный 3 2 6" xfId="43" xr:uid="{00000000-0005-0000-0000-000031000000}"/>
    <cellStyle name="Денежный 3 2 6 2" xfId="44" xr:uid="{00000000-0005-0000-0000-000032000000}"/>
    <cellStyle name="Денежный 3 2 6 3" xfId="45" xr:uid="{00000000-0005-0000-0000-000033000000}"/>
    <cellStyle name="Денежный 3 2 6 4" xfId="46" xr:uid="{00000000-0005-0000-0000-000034000000}"/>
    <cellStyle name="Денежный 3 2 6 5" xfId="47" xr:uid="{00000000-0005-0000-0000-000035000000}"/>
    <cellStyle name="Денежный 3 2 6 6" xfId="91" xr:uid="{00000000-0005-0000-0000-000036000000}"/>
    <cellStyle name="Денежный 3 2 7" xfId="48" xr:uid="{00000000-0005-0000-0000-000037000000}"/>
    <cellStyle name="Денежный 3 2 7 2" xfId="49" xr:uid="{00000000-0005-0000-0000-000038000000}"/>
    <cellStyle name="Денежный 3 2 7 3" xfId="50" xr:uid="{00000000-0005-0000-0000-000039000000}"/>
    <cellStyle name="Денежный 3 2 7 4" xfId="51" xr:uid="{00000000-0005-0000-0000-00003A000000}"/>
    <cellStyle name="Денежный 3 2 7 5" xfId="52" xr:uid="{00000000-0005-0000-0000-00003B000000}"/>
    <cellStyle name="Денежный 3 2 8" xfId="53" xr:uid="{00000000-0005-0000-0000-00003C000000}"/>
    <cellStyle name="Денежный 3 2 8 2" xfId="54" xr:uid="{00000000-0005-0000-0000-00003D000000}"/>
    <cellStyle name="Денежный 3 2 8 3" xfId="55" xr:uid="{00000000-0005-0000-0000-00003E000000}"/>
    <cellStyle name="Денежный 3 2 8 4" xfId="56" xr:uid="{00000000-0005-0000-0000-00003F000000}"/>
    <cellStyle name="Денежный 3 2 8 5" xfId="57" xr:uid="{00000000-0005-0000-0000-000040000000}"/>
    <cellStyle name="Денежный 3 2 9" xfId="58" xr:uid="{00000000-0005-0000-0000-000041000000}"/>
    <cellStyle name="Денежный 3 2 9 2" xfId="59" xr:uid="{00000000-0005-0000-0000-000042000000}"/>
    <cellStyle name="Денежный 3 2 9 3" xfId="60" xr:uid="{00000000-0005-0000-0000-000043000000}"/>
    <cellStyle name="Денежный 3 2 9 4" xfId="61" xr:uid="{00000000-0005-0000-0000-000044000000}"/>
    <cellStyle name="Денежный 3 2 9 5" xfId="62" xr:uid="{00000000-0005-0000-0000-000045000000}"/>
    <cellStyle name="Денежный 3 3" xfId="63" xr:uid="{00000000-0005-0000-0000-000046000000}"/>
    <cellStyle name="Денежный 3 4" xfId="64" xr:uid="{00000000-0005-0000-0000-000047000000}"/>
    <cellStyle name="Денежный 3 5" xfId="65" xr:uid="{00000000-0005-0000-0000-000048000000}"/>
    <cellStyle name="Денежный 3 6" xfId="66" xr:uid="{00000000-0005-0000-0000-000049000000}"/>
    <cellStyle name="Денежный 3 7" xfId="85" xr:uid="{00000000-0005-0000-0000-00004A000000}"/>
    <cellStyle name="Обычный" xfId="0" builtinId="0"/>
    <cellStyle name="Обычный 10" xfId="67" xr:uid="{00000000-0005-0000-0000-00004C000000}"/>
    <cellStyle name="Обычный 2" xfId="68" xr:uid="{00000000-0005-0000-0000-00004D000000}"/>
    <cellStyle name="Обычный 2 2" xfId="69" xr:uid="{00000000-0005-0000-0000-00004E000000}"/>
    <cellStyle name="Обычный 2 2 20" xfId="95" xr:uid="{00000000-0005-0000-0000-00004F000000}"/>
    <cellStyle name="Обычный 3" xfId="70" xr:uid="{00000000-0005-0000-0000-000050000000}"/>
    <cellStyle name="Обычный 3 2" xfId="92" xr:uid="{00000000-0005-0000-0000-000051000000}"/>
    <cellStyle name="Обычный 4" xfId="83" xr:uid="{00000000-0005-0000-0000-000052000000}"/>
    <cellStyle name="Обычный 5" xfId="97" xr:uid="{24632402-598B-48F8-AFFB-D96B77410528}"/>
    <cellStyle name="Пояснение 2" xfId="96" xr:uid="{00000000-0005-0000-0000-000053000000}"/>
    <cellStyle name="Процентный 2" xfId="71" xr:uid="{00000000-0005-0000-0000-000054000000}"/>
    <cellStyle name="Процентный 2 2" xfId="72" xr:uid="{00000000-0005-0000-0000-000055000000}"/>
    <cellStyle name="Процентный 2 3" xfId="73" xr:uid="{00000000-0005-0000-0000-000056000000}"/>
    <cellStyle name="Процентный 2 4" xfId="74" xr:uid="{00000000-0005-0000-0000-000057000000}"/>
    <cellStyle name="Процентный 2 5" xfId="75" xr:uid="{00000000-0005-0000-0000-000058000000}"/>
    <cellStyle name="Стиль 1" xfId="76" xr:uid="{00000000-0005-0000-0000-000059000000}"/>
    <cellStyle name="Финансовый" xfId="77" builtinId="3"/>
    <cellStyle name="Финансовый 2" xfId="78" xr:uid="{00000000-0005-0000-0000-00005B000000}"/>
    <cellStyle name="Финансовый 2 2" xfId="79" xr:uid="{00000000-0005-0000-0000-00005C000000}"/>
    <cellStyle name="Финансовый 2 3" xfId="80" xr:uid="{00000000-0005-0000-0000-00005D000000}"/>
    <cellStyle name="Финансовый 2 4" xfId="81" xr:uid="{00000000-0005-0000-0000-00005E000000}"/>
    <cellStyle name="Финансовый 2 5" xfId="82" xr:uid="{00000000-0005-0000-0000-00005F000000}"/>
    <cellStyle name="Финансовый 2 6" xfId="93" xr:uid="{00000000-0005-0000-0000-00006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7"/>
  <sheetViews>
    <sheetView tabSelected="1" topLeftCell="A25" zoomScale="85" zoomScaleNormal="85" workbookViewId="0">
      <selection activeCell="O13" sqref="O13"/>
    </sheetView>
  </sheetViews>
  <sheetFormatPr defaultRowHeight="15" x14ac:dyDescent="0.25"/>
  <cols>
    <col min="1" max="1" width="9.140625" style="3"/>
    <col min="2" max="2" width="6.5703125" style="4" customWidth="1"/>
    <col min="3" max="3" width="21" style="5" customWidth="1"/>
    <col min="4" max="4" width="23" style="20" customWidth="1"/>
    <col min="5" max="5" width="7.42578125" style="4" customWidth="1"/>
    <col min="6" max="6" width="9" style="4" customWidth="1"/>
    <col min="7" max="7" width="11.85546875" style="4" customWidth="1"/>
    <col min="8" max="8" width="13.28515625" style="4" customWidth="1"/>
    <col min="9" max="9" width="13.85546875" style="4" customWidth="1"/>
    <col min="10" max="10" width="10.140625" style="4" hidden="1" customWidth="1"/>
    <col min="11" max="11" width="15.5703125" style="4" customWidth="1"/>
    <col min="12" max="12" width="18.85546875" style="4" customWidth="1"/>
    <col min="13" max="16384" width="9.140625" style="3"/>
  </cols>
  <sheetData>
    <row r="1" spans="2:12" s="2" customFormat="1" ht="15.75" x14ac:dyDescent="0.25">
      <c r="B1" s="4"/>
      <c r="C1" s="5"/>
      <c r="D1" s="20"/>
      <c r="E1" s="4"/>
      <c r="F1" s="4"/>
      <c r="G1" s="4"/>
      <c r="H1" s="4"/>
      <c r="I1" s="4"/>
      <c r="J1" s="4"/>
      <c r="K1" s="4"/>
      <c r="L1" s="4"/>
    </row>
    <row r="2" spans="2:12" s="2" customFormat="1" ht="15.75" x14ac:dyDescent="0.25">
      <c r="B2" s="31" t="s">
        <v>14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s="2" customFormat="1" ht="42.75" customHeight="1" x14ac:dyDescent="0.25">
      <c r="B3" s="42" t="s">
        <v>13</v>
      </c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2:12" s="2" customFormat="1" ht="40.5" customHeight="1" x14ac:dyDescent="0.25">
      <c r="B4" s="32" t="s">
        <v>0</v>
      </c>
      <c r="C4" s="33" t="s">
        <v>1</v>
      </c>
      <c r="D4" s="33" t="s">
        <v>2</v>
      </c>
      <c r="E4" s="33" t="s">
        <v>3</v>
      </c>
      <c r="F4" s="33" t="s">
        <v>4</v>
      </c>
      <c r="G4" s="35" t="s">
        <v>5</v>
      </c>
      <c r="H4" s="36"/>
      <c r="I4" s="37"/>
      <c r="J4" s="6"/>
      <c r="K4" s="40" t="s">
        <v>11</v>
      </c>
      <c r="L4" s="38" t="s">
        <v>12</v>
      </c>
    </row>
    <row r="5" spans="2:12" s="2" customFormat="1" ht="96" x14ac:dyDescent="0.25">
      <c r="B5" s="33"/>
      <c r="C5" s="34"/>
      <c r="D5" s="34"/>
      <c r="E5" s="34"/>
      <c r="F5" s="34"/>
      <c r="G5" s="7" t="s">
        <v>6</v>
      </c>
      <c r="H5" s="7" t="s">
        <v>7</v>
      </c>
      <c r="I5" s="7" t="s">
        <v>8</v>
      </c>
      <c r="J5" s="7"/>
      <c r="K5" s="41"/>
      <c r="L5" s="39"/>
    </row>
    <row r="6" spans="2:12" s="1" customFormat="1" ht="24" x14ac:dyDescent="0.25">
      <c r="B6" s="22">
        <v>1</v>
      </c>
      <c r="C6" s="23" t="s">
        <v>29</v>
      </c>
      <c r="D6" s="21" t="s">
        <v>9</v>
      </c>
      <c r="E6" s="24" t="s">
        <v>16</v>
      </c>
      <c r="F6" s="25">
        <v>27</v>
      </c>
      <c r="G6" s="26">
        <v>380</v>
      </c>
      <c r="H6" s="26">
        <v>390</v>
      </c>
      <c r="I6" s="27">
        <v>430</v>
      </c>
      <c r="J6" s="8">
        <f>AVERAGE(G6:I6)</f>
        <v>400</v>
      </c>
      <c r="K6" s="9">
        <f>ROUND(J6,2)</f>
        <v>400</v>
      </c>
      <c r="L6" s="10">
        <f>PRODUCT(F6,K6)</f>
        <v>10800</v>
      </c>
    </row>
    <row r="7" spans="2:12" s="2" customFormat="1" ht="24" x14ac:dyDescent="0.25">
      <c r="B7" s="22">
        <v>2</v>
      </c>
      <c r="C7" s="23" t="s">
        <v>30</v>
      </c>
      <c r="D7" s="25" t="s">
        <v>9</v>
      </c>
      <c r="E7" s="24" t="s">
        <v>16</v>
      </c>
      <c r="F7" s="25">
        <v>20</v>
      </c>
      <c r="G7" s="26">
        <v>930</v>
      </c>
      <c r="H7" s="26">
        <v>940</v>
      </c>
      <c r="I7" s="27">
        <v>980</v>
      </c>
      <c r="J7" s="8">
        <f t="shared" ref="J7:J28" si="0">AVERAGE(G7:I7)</f>
        <v>950</v>
      </c>
      <c r="K7" s="9">
        <f t="shared" ref="K7:K28" si="1">ROUND(J7,2)</f>
        <v>950</v>
      </c>
      <c r="L7" s="10">
        <f t="shared" ref="L7:L28" si="2">PRODUCT(F7,K7)</f>
        <v>19000</v>
      </c>
    </row>
    <row r="8" spans="2:12" s="2" customFormat="1" ht="24" x14ac:dyDescent="0.25">
      <c r="B8" s="22">
        <v>3</v>
      </c>
      <c r="C8" s="28" t="s">
        <v>17</v>
      </c>
      <c r="D8" s="25" t="s">
        <v>9</v>
      </c>
      <c r="E8" s="24" t="s">
        <v>16</v>
      </c>
      <c r="F8" s="29">
        <v>20</v>
      </c>
      <c r="G8" s="26">
        <v>325</v>
      </c>
      <c r="H8" s="26">
        <v>335</v>
      </c>
      <c r="I8" s="27">
        <v>375</v>
      </c>
      <c r="J8" s="8">
        <f t="shared" si="0"/>
        <v>345</v>
      </c>
      <c r="K8" s="9">
        <f t="shared" si="1"/>
        <v>345</v>
      </c>
      <c r="L8" s="10">
        <f t="shared" si="2"/>
        <v>6900</v>
      </c>
    </row>
    <row r="9" spans="2:12" s="2" customFormat="1" ht="24" x14ac:dyDescent="0.25">
      <c r="B9" s="22">
        <v>4</v>
      </c>
      <c r="C9" s="23" t="s">
        <v>18</v>
      </c>
      <c r="D9" s="25" t="s">
        <v>9</v>
      </c>
      <c r="E9" s="30" t="s">
        <v>16</v>
      </c>
      <c r="F9" s="25">
        <v>100</v>
      </c>
      <c r="G9" s="26">
        <v>62</v>
      </c>
      <c r="H9" s="26">
        <v>63</v>
      </c>
      <c r="I9" s="27">
        <v>70</v>
      </c>
      <c r="J9" s="8">
        <f t="shared" si="0"/>
        <v>65</v>
      </c>
      <c r="K9" s="9">
        <f t="shared" si="1"/>
        <v>65</v>
      </c>
      <c r="L9" s="10">
        <f t="shared" si="2"/>
        <v>6500</v>
      </c>
    </row>
    <row r="10" spans="2:12" s="2" customFormat="1" ht="24" x14ac:dyDescent="0.25">
      <c r="B10" s="22">
        <v>5</v>
      </c>
      <c r="C10" s="23" t="s">
        <v>19</v>
      </c>
      <c r="D10" s="25" t="s">
        <v>9</v>
      </c>
      <c r="E10" s="30" t="s">
        <v>16</v>
      </c>
      <c r="F10" s="25">
        <v>50</v>
      </c>
      <c r="G10" s="26">
        <v>210</v>
      </c>
      <c r="H10" s="26">
        <v>220</v>
      </c>
      <c r="I10" s="27">
        <v>260</v>
      </c>
      <c r="J10" s="8">
        <f t="shared" si="0"/>
        <v>230</v>
      </c>
      <c r="K10" s="9">
        <f t="shared" si="1"/>
        <v>230</v>
      </c>
      <c r="L10" s="10">
        <f t="shared" si="2"/>
        <v>11500</v>
      </c>
    </row>
    <row r="11" spans="2:12" s="2" customFormat="1" ht="24" x14ac:dyDescent="0.25">
      <c r="B11" s="22">
        <v>6</v>
      </c>
      <c r="C11" s="23" t="s">
        <v>20</v>
      </c>
      <c r="D11" s="25" t="s">
        <v>9</v>
      </c>
      <c r="E11" s="30" t="s">
        <v>16</v>
      </c>
      <c r="F11" s="25">
        <v>100</v>
      </c>
      <c r="G11" s="26">
        <v>530</v>
      </c>
      <c r="H11" s="26">
        <v>540</v>
      </c>
      <c r="I11" s="27">
        <v>580</v>
      </c>
      <c r="J11" s="8">
        <f t="shared" si="0"/>
        <v>550</v>
      </c>
      <c r="K11" s="9">
        <f t="shared" si="1"/>
        <v>550</v>
      </c>
      <c r="L11" s="10">
        <f t="shared" si="2"/>
        <v>55000</v>
      </c>
    </row>
    <row r="12" spans="2:12" s="2" customFormat="1" ht="24" x14ac:dyDescent="0.25">
      <c r="B12" s="22">
        <v>7</v>
      </c>
      <c r="C12" s="23" t="s">
        <v>21</v>
      </c>
      <c r="D12" s="25" t="s">
        <v>9</v>
      </c>
      <c r="E12" s="30" t="s">
        <v>16</v>
      </c>
      <c r="F12" s="25">
        <v>7</v>
      </c>
      <c r="G12" s="26">
        <v>2215</v>
      </c>
      <c r="H12" s="26">
        <v>2315</v>
      </c>
      <c r="I12" s="27">
        <v>2715</v>
      </c>
      <c r="J12" s="8">
        <f t="shared" si="0"/>
        <v>2415</v>
      </c>
      <c r="K12" s="9">
        <f t="shared" si="1"/>
        <v>2415</v>
      </c>
      <c r="L12" s="10">
        <f t="shared" si="2"/>
        <v>16905</v>
      </c>
    </row>
    <row r="13" spans="2:12" s="2" customFormat="1" ht="24" x14ac:dyDescent="0.25">
      <c r="B13" s="22">
        <v>8</v>
      </c>
      <c r="C13" s="23" t="s">
        <v>21</v>
      </c>
      <c r="D13" s="25" t="s">
        <v>9</v>
      </c>
      <c r="E13" s="30" t="s">
        <v>16</v>
      </c>
      <c r="F13" s="25">
        <v>7</v>
      </c>
      <c r="G13" s="26">
        <v>2390</v>
      </c>
      <c r="H13" s="26">
        <v>2490</v>
      </c>
      <c r="I13" s="27">
        <v>2890</v>
      </c>
      <c r="J13" s="8">
        <f t="shared" si="0"/>
        <v>2590</v>
      </c>
      <c r="K13" s="9">
        <f t="shared" si="1"/>
        <v>2590</v>
      </c>
      <c r="L13" s="10">
        <f t="shared" si="2"/>
        <v>18130</v>
      </c>
    </row>
    <row r="14" spans="2:12" s="2" customFormat="1" ht="24" x14ac:dyDescent="0.25">
      <c r="B14" s="22">
        <v>9</v>
      </c>
      <c r="C14" s="23" t="s">
        <v>21</v>
      </c>
      <c r="D14" s="25" t="s">
        <v>9</v>
      </c>
      <c r="E14" s="30" t="s">
        <v>16</v>
      </c>
      <c r="F14" s="25">
        <v>7</v>
      </c>
      <c r="G14" s="26">
        <v>3140</v>
      </c>
      <c r="H14" s="26">
        <v>3150</v>
      </c>
      <c r="I14" s="27">
        <v>3190</v>
      </c>
      <c r="J14" s="8">
        <f t="shared" si="0"/>
        <v>3160</v>
      </c>
      <c r="K14" s="9">
        <f t="shared" si="1"/>
        <v>3160</v>
      </c>
      <c r="L14" s="10">
        <f t="shared" si="2"/>
        <v>22120</v>
      </c>
    </row>
    <row r="15" spans="2:12" s="2" customFormat="1" ht="24" x14ac:dyDescent="0.25">
      <c r="B15" s="22">
        <v>10</v>
      </c>
      <c r="C15" s="23" t="s">
        <v>21</v>
      </c>
      <c r="D15" s="25" t="s">
        <v>9</v>
      </c>
      <c r="E15" s="30" t="s">
        <v>16</v>
      </c>
      <c r="F15" s="25">
        <v>7</v>
      </c>
      <c r="G15" s="26">
        <v>3935</v>
      </c>
      <c r="H15" s="26">
        <v>3945</v>
      </c>
      <c r="I15" s="27">
        <v>3985</v>
      </c>
      <c r="J15" s="8">
        <f t="shared" si="0"/>
        <v>3955</v>
      </c>
      <c r="K15" s="9">
        <f t="shared" si="1"/>
        <v>3955</v>
      </c>
      <c r="L15" s="10">
        <f t="shared" si="2"/>
        <v>27685</v>
      </c>
    </row>
    <row r="16" spans="2:12" s="2" customFormat="1" ht="24" x14ac:dyDescent="0.25">
      <c r="B16" s="22">
        <v>11</v>
      </c>
      <c r="C16" s="23" t="s">
        <v>21</v>
      </c>
      <c r="D16" s="25" t="s">
        <v>9</v>
      </c>
      <c r="E16" s="30" t="s">
        <v>16</v>
      </c>
      <c r="F16" s="25">
        <v>7</v>
      </c>
      <c r="G16" s="26">
        <v>4585</v>
      </c>
      <c r="H16" s="26">
        <v>4685</v>
      </c>
      <c r="I16" s="27">
        <v>5085</v>
      </c>
      <c r="J16" s="8">
        <f t="shared" si="0"/>
        <v>4785</v>
      </c>
      <c r="K16" s="9">
        <f t="shared" si="1"/>
        <v>4785</v>
      </c>
      <c r="L16" s="10">
        <f t="shared" si="2"/>
        <v>33495</v>
      </c>
    </row>
    <row r="17" spans="2:12" s="2" customFormat="1" ht="24" x14ac:dyDescent="0.25">
      <c r="B17" s="22">
        <v>12</v>
      </c>
      <c r="C17" s="23" t="s">
        <v>21</v>
      </c>
      <c r="D17" s="25" t="s">
        <v>9</v>
      </c>
      <c r="E17" s="30" t="s">
        <v>16</v>
      </c>
      <c r="F17" s="25">
        <v>10</v>
      </c>
      <c r="G17" s="26">
        <v>5200</v>
      </c>
      <c r="H17" s="26">
        <v>5300</v>
      </c>
      <c r="I17" s="27">
        <v>5700</v>
      </c>
      <c r="J17" s="8">
        <f t="shared" si="0"/>
        <v>5400</v>
      </c>
      <c r="K17" s="9">
        <f t="shared" si="1"/>
        <v>5400</v>
      </c>
      <c r="L17" s="10">
        <f t="shared" si="2"/>
        <v>54000</v>
      </c>
    </row>
    <row r="18" spans="2:12" s="2" customFormat="1" ht="24" x14ac:dyDescent="0.25">
      <c r="B18" s="22">
        <v>13</v>
      </c>
      <c r="C18" s="23" t="s">
        <v>21</v>
      </c>
      <c r="D18" s="25" t="s">
        <v>9</v>
      </c>
      <c r="E18" s="30" t="s">
        <v>16</v>
      </c>
      <c r="F18" s="25">
        <v>10</v>
      </c>
      <c r="G18" s="26">
        <v>6040</v>
      </c>
      <c r="H18" s="26">
        <v>6050</v>
      </c>
      <c r="I18" s="27">
        <v>6090</v>
      </c>
      <c r="J18" s="8">
        <f t="shared" si="0"/>
        <v>6060</v>
      </c>
      <c r="K18" s="9">
        <f t="shared" si="1"/>
        <v>6060</v>
      </c>
      <c r="L18" s="10">
        <f t="shared" si="2"/>
        <v>60600</v>
      </c>
    </row>
    <row r="19" spans="2:12" s="2" customFormat="1" ht="24" x14ac:dyDescent="0.25">
      <c r="B19" s="22">
        <v>14</v>
      </c>
      <c r="C19" s="23" t="s">
        <v>21</v>
      </c>
      <c r="D19" s="25" t="s">
        <v>9</v>
      </c>
      <c r="E19" s="30" t="s">
        <v>16</v>
      </c>
      <c r="F19" s="25">
        <v>10</v>
      </c>
      <c r="G19" s="26">
        <v>12650</v>
      </c>
      <c r="H19" s="26">
        <v>12660</v>
      </c>
      <c r="I19" s="27">
        <v>12700</v>
      </c>
      <c r="J19" s="8">
        <f t="shared" si="0"/>
        <v>12670</v>
      </c>
      <c r="K19" s="9">
        <f t="shared" si="1"/>
        <v>12670</v>
      </c>
      <c r="L19" s="10">
        <f t="shared" si="2"/>
        <v>126700</v>
      </c>
    </row>
    <row r="20" spans="2:12" s="2" customFormat="1" ht="24" x14ac:dyDescent="0.25">
      <c r="B20" s="22">
        <v>15</v>
      </c>
      <c r="C20" s="23" t="s">
        <v>31</v>
      </c>
      <c r="D20" s="25" t="s">
        <v>9</v>
      </c>
      <c r="E20" s="30" t="s">
        <v>16</v>
      </c>
      <c r="F20" s="25">
        <v>10</v>
      </c>
      <c r="G20" s="26">
        <v>15615</v>
      </c>
      <c r="H20" s="26">
        <v>15625</v>
      </c>
      <c r="I20" s="27">
        <v>15665</v>
      </c>
      <c r="J20" s="8">
        <f t="shared" si="0"/>
        <v>15635</v>
      </c>
      <c r="K20" s="9">
        <f t="shared" si="1"/>
        <v>15635</v>
      </c>
      <c r="L20" s="10">
        <f t="shared" si="2"/>
        <v>156350</v>
      </c>
    </row>
    <row r="21" spans="2:12" s="2" customFormat="1" ht="24" x14ac:dyDescent="0.25">
      <c r="B21" s="22">
        <v>16</v>
      </c>
      <c r="C21" s="23" t="s">
        <v>31</v>
      </c>
      <c r="D21" s="25" t="s">
        <v>9</v>
      </c>
      <c r="E21" s="30" t="s">
        <v>16</v>
      </c>
      <c r="F21" s="25">
        <v>5</v>
      </c>
      <c r="G21" s="26">
        <v>17710</v>
      </c>
      <c r="H21" s="26">
        <v>17720</v>
      </c>
      <c r="I21" s="27">
        <v>17760</v>
      </c>
      <c r="J21" s="8">
        <f t="shared" si="0"/>
        <v>17730</v>
      </c>
      <c r="K21" s="9">
        <f t="shared" si="1"/>
        <v>17730</v>
      </c>
      <c r="L21" s="10">
        <f t="shared" si="2"/>
        <v>88650</v>
      </c>
    </row>
    <row r="22" spans="2:12" s="2" customFormat="1" ht="24" x14ac:dyDescent="0.25">
      <c r="B22" s="22">
        <v>17</v>
      </c>
      <c r="C22" s="23" t="s">
        <v>31</v>
      </c>
      <c r="D22" s="25" t="s">
        <v>9</v>
      </c>
      <c r="E22" s="30" t="s">
        <v>16</v>
      </c>
      <c r="F22" s="25">
        <v>10</v>
      </c>
      <c r="G22" s="26">
        <v>20430</v>
      </c>
      <c r="H22" s="26">
        <v>20440</v>
      </c>
      <c r="I22" s="27">
        <v>20480</v>
      </c>
      <c r="J22" s="8">
        <f t="shared" si="0"/>
        <v>20450</v>
      </c>
      <c r="K22" s="9">
        <f t="shared" si="1"/>
        <v>20450</v>
      </c>
      <c r="L22" s="10">
        <f t="shared" si="2"/>
        <v>204500</v>
      </c>
    </row>
    <row r="23" spans="2:12" s="2" customFormat="1" ht="24" x14ac:dyDescent="0.25">
      <c r="B23" s="22">
        <v>18</v>
      </c>
      <c r="C23" s="23" t="s">
        <v>22</v>
      </c>
      <c r="D23" s="25" t="s">
        <v>9</v>
      </c>
      <c r="E23" s="30" t="s">
        <v>16</v>
      </c>
      <c r="F23" s="25">
        <v>5</v>
      </c>
      <c r="G23" s="26">
        <v>2375</v>
      </c>
      <c r="H23" s="26">
        <v>2385</v>
      </c>
      <c r="I23" s="27">
        <v>2425</v>
      </c>
      <c r="J23" s="8">
        <f t="shared" si="0"/>
        <v>2395</v>
      </c>
      <c r="K23" s="9">
        <f t="shared" si="1"/>
        <v>2395</v>
      </c>
      <c r="L23" s="10">
        <f t="shared" si="2"/>
        <v>11975</v>
      </c>
    </row>
    <row r="24" spans="2:12" s="2" customFormat="1" ht="24" x14ac:dyDescent="0.25">
      <c r="B24" s="22">
        <v>19</v>
      </c>
      <c r="C24" s="23" t="s">
        <v>23</v>
      </c>
      <c r="D24" s="25" t="s">
        <v>9</v>
      </c>
      <c r="E24" s="30" t="s">
        <v>16</v>
      </c>
      <c r="F24" s="25">
        <v>2</v>
      </c>
      <c r="G24" s="26">
        <v>3645</v>
      </c>
      <c r="H24" s="26">
        <v>3655</v>
      </c>
      <c r="I24" s="27">
        <v>3695</v>
      </c>
      <c r="J24" s="8">
        <f t="shared" si="0"/>
        <v>3665</v>
      </c>
      <c r="K24" s="9">
        <f t="shared" si="1"/>
        <v>3665</v>
      </c>
      <c r="L24" s="10">
        <f t="shared" si="2"/>
        <v>7330</v>
      </c>
    </row>
    <row r="25" spans="2:12" s="2" customFormat="1" ht="24" x14ac:dyDescent="0.25">
      <c r="B25" s="22">
        <v>20</v>
      </c>
      <c r="C25" s="23" t="s">
        <v>24</v>
      </c>
      <c r="D25" s="25" t="s">
        <v>9</v>
      </c>
      <c r="E25" s="30" t="s">
        <v>16</v>
      </c>
      <c r="F25" s="25">
        <v>10</v>
      </c>
      <c r="G25" s="26">
        <v>4000</v>
      </c>
      <c r="H25" s="26">
        <v>4100</v>
      </c>
      <c r="I25" s="27">
        <v>4500</v>
      </c>
      <c r="J25" s="8">
        <f t="shared" si="0"/>
        <v>4200</v>
      </c>
      <c r="K25" s="9">
        <f t="shared" si="1"/>
        <v>4200</v>
      </c>
      <c r="L25" s="10">
        <f t="shared" si="2"/>
        <v>42000</v>
      </c>
    </row>
    <row r="26" spans="2:12" s="2" customFormat="1" ht="24" x14ac:dyDescent="0.25">
      <c r="B26" s="22">
        <v>21</v>
      </c>
      <c r="C26" s="23" t="s">
        <v>25</v>
      </c>
      <c r="D26" s="25" t="s">
        <v>9</v>
      </c>
      <c r="E26" s="30" t="s">
        <v>16</v>
      </c>
      <c r="F26" s="25">
        <v>6</v>
      </c>
      <c r="G26" s="26">
        <v>3560</v>
      </c>
      <c r="H26" s="26">
        <v>3570</v>
      </c>
      <c r="I26" s="27">
        <v>3610</v>
      </c>
      <c r="J26" s="8">
        <f t="shared" si="0"/>
        <v>3580</v>
      </c>
      <c r="K26" s="9">
        <f t="shared" si="1"/>
        <v>3580</v>
      </c>
      <c r="L26" s="10">
        <f t="shared" si="2"/>
        <v>21480</v>
      </c>
    </row>
    <row r="27" spans="2:12" s="2" customFormat="1" ht="24" x14ac:dyDescent="0.25">
      <c r="B27" s="22">
        <v>22</v>
      </c>
      <c r="C27" s="23" t="s">
        <v>25</v>
      </c>
      <c r="D27" s="25" t="s">
        <v>9</v>
      </c>
      <c r="E27" s="30" t="s">
        <v>16</v>
      </c>
      <c r="F27" s="25">
        <v>6</v>
      </c>
      <c r="G27" s="26">
        <v>4510</v>
      </c>
      <c r="H27" s="26">
        <v>4520</v>
      </c>
      <c r="I27" s="27">
        <v>4560</v>
      </c>
      <c r="J27" s="8">
        <f t="shared" si="0"/>
        <v>4530</v>
      </c>
      <c r="K27" s="9">
        <f t="shared" si="1"/>
        <v>4530</v>
      </c>
      <c r="L27" s="10">
        <f t="shared" si="2"/>
        <v>27180</v>
      </c>
    </row>
    <row r="28" spans="2:12" s="2" customFormat="1" ht="24" x14ac:dyDescent="0.25">
      <c r="B28" s="22">
        <v>23</v>
      </c>
      <c r="C28" s="23" t="s">
        <v>26</v>
      </c>
      <c r="D28" s="25" t="s">
        <v>9</v>
      </c>
      <c r="E28" s="30" t="s">
        <v>16</v>
      </c>
      <c r="F28" s="25">
        <v>18</v>
      </c>
      <c r="G28" s="26">
        <v>1570</v>
      </c>
      <c r="H28" s="26">
        <v>1590</v>
      </c>
      <c r="I28" s="27">
        <v>1640</v>
      </c>
      <c r="J28" s="8">
        <f t="shared" si="0"/>
        <v>1600</v>
      </c>
      <c r="K28" s="9">
        <f t="shared" si="1"/>
        <v>1600</v>
      </c>
      <c r="L28" s="10">
        <f t="shared" si="2"/>
        <v>28800</v>
      </c>
    </row>
    <row r="29" spans="2:12" ht="24" x14ac:dyDescent="0.25">
      <c r="B29" s="22">
        <v>24</v>
      </c>
      <c r="C29" s="23" t="s">
        <v>27</v>
      </c>
      <c r="D29" s="25" t="s">
        <v>9</v>
      </c>
      <c r="E29" s="30" t="s">
        <v>16</v>
      </c>
      <c r="F29" s="25">
        <v>6</v>
      </c>
      <c r="G29" s="26">
        <v>3125</v>
      </c>
      <c r="H29" s="26">
        <v>3225</v>
      </c>
      <c r="I29" s="27">
        <v>3625</v>
      </c>
      <c r="J29" s="8">
        <f t="shared" ref="J29:J45" si="3">AVERAGE(G29:I29)</f>
        <v>3325</v>
      </c>
      <c r="K29" s="9">
        <f t="shared" ref="K29:K45" si="4">ROUND(J29,2)</f>
        <v>3325</v>
      </c>
      <c r="L29" s="10">
        <f t="shared" ref="L29:L45" si="5">PRODUCT(F29,K29)</f>
        <v>19950</v>
      </c>
    </row>
    <row r="30" spans="2:12" ht="24" x14ac:dyDescent="0.25">
      <c r="B30" s="22">
        <v>25</v>
      </c>
      <c r="C30" s="23" t="s">
        <v>32</v>
      </c>
      <c r="D30" s="25" t="s">
        <v>9</v>
      </c>
      <c r="E30" s="30" t="s">
        <v>16</v>
      </c>
      <c r="F30" s="25">
        <v>45</v>
      </c>
      <c r="G30" s="26">
        <v>3300</v>
      </c>
      <c r="H30" s="26">
        <v>3400</v>
      </c>
      <c r="I30" s="27">
        <v>3800</v>
      </c>
      <c r="J30" s="8">
        <f t="shared" si="3"/>
        <v>3500</v>
      </c>
      <c r="K30" s="9">
        <f t="shared" si="4"/>
        <v>3500</v>
      </c>
      <c r="L30" s="10">
        <f t="shared" si="5"/>
        <v>157500</v>
      </c>
    </row>
    <row r="31" spans="2:12" ht="24" x14ac:dyDescent="0.25">
      <c r="B31" s="22">
        <v>26</v>
      </c>
      <c r="C31" s="23" t="s">
        <v>28</v>
      </c>
      <c r="D31" s="25" t="s">
        <v>9</v>
      </c>
      <c r="E31" s="30" t="s">
        <v>16</v>
      </c>
      <c r="F31" s="25">
        <v>2</v>
      </c>
      <c r="G31" s="26">
        <v>230</v>
      </c>
      <c r="H31" s="26">
        <v>240</v>
      </c>
      <c r="I31" s="27">
        <v>280</v>
      </c>
      <c r="J31" s="8">
        <f t="shared" si="3"/>
        <v>250</v>
      </c>
      <c r="K31" s="9">
        <f t="shared" si="4"/>
        <v>250</v>
      </c>
      <c r="L31" s="10">
        <f t="shared" si="5"/>
        <v>500</v>
      </c>
    </row>
    <row r="32" spans="2:12" ht="24" x14ac:dyDescent="0.25">
      <c r="B32" s="22">
        <v>27</v>
      </c>
      <c r="C32" s="23" t="s">
        <v>33</v>
      </c>
      <c r="D32" s="25" t="s">
        <v>9</v>
      </c>
      <c r="E32" s="30" t="s">
        <v>16</v>
      </c>
      <c r="F32" s="25">
        <v>10</v>
      </c>
      <c r="G32" s="26">
        <v>390</v>
      </c>
      <c r="H32" s="26">
        <v>400</v>
      </c>
      <c r="I32" s="27">
        <v>440</v>
      </c>
      <c r="J32" s="8">
        <f t="shared" si="3"/>
        <v>410</v>
      </c>
      <c r="K32" s="9">
        <f t="shared" si="4"/>
        <v>410</v>
      </c>
      <c r="L32" s="10">
        <f t="shared" si="5"/>
        <v>4100</v>
      </c>
    </row>
    <row r="33" spans="2:12" ht="24" x14ac:dyDescent="0.25">
      <c r="B33" s="22">
        <v>28</v>
      </c>
      <c r="C33" s="23" t="s">
        <v>34</v>
      </c>
      <c r="D33" s="25" t="s">
        <v>9</v>
      </c>
      <c r="E33" s="30" t="s">
        <v>16</v>
      </c>
      <c r="F33" s="25">
        <v>15</v>
      </c>
      <c r="G33" s="26">
        <v>655</v>
      </c>
      <c r="H33" s="26">
        <v>675</v>
      </c>
      <c r="I33" s="27">
        <v>755</v>
      </c>
      <c r="J33" s="8">
        <f t="shared" si="3"/>
        <v>695</v>
      </c>
      <c r="K33" s="9">
        <f t="shared" si="4"/>
        <v>695</v>
      </c>
      <c r="L33" s="10">
        <f t="shared" si="5"/>
        <v>10425</v>
      </c>
    </row>
    <row r="34" spans="2:12" ht="24" x14ac:dyDescent="0.25">
      <c r="B34" s="22">
        <v>29</v>
      </c>
      <c r="C34" s="23" t="s">
        <v>35</v>
      </c>
      <c r="D34" s="25" t="s">
        <v>9</v>
      </c>
      <c r="E34" s="30" t="s">
        <v>16</v>
      </c>
      <c r="F34" s="25">
        <v>4</v>
      </c>
      <c r="G34" s="26">
        <v>685</v>
      </c>
      <c r="H34" s="26">
        <v>705</v>
      </c>
      <c r="I34" s="27">
        <v>785</v>
      </c>
      <c r="J34" s="8">
        <f t="shared" si="3"/>
        <v>725</v>
      </c>
      <c r="K34" s="9">
        <f t="shared" si="4"/>
        <v>725</v>
      </c>
      <c r="L34" s="10">
        <f t="shared" si="5"/>
        <v>2900</v>
      </c>
    </row>
    <row r="35" spans="2:12" ht="24" x14ac:dyDescent="0.25">
      <c r="B35" s="22">
        <v>30</v>
      </c>
      <c r="C35" s="23" t="s">
        <v>35</v>
      </c>
      <c r="D35" s="25" t="s">
        <v>9</v>
      </c>
      <c r="E35" s="30" t="s">
        <v>16</v>
      </c>
      <c r="F35" s="25">
        <v>2</v>
      </c>
      <c r="G35" s="26">
        <v>925</v>
      </c>
      <c r="H35" s="26">
        <v>945</v>
      </c>
      <c r="I35" s="27">
        <v>1025</v>
      </c>
      <c r="J35" s="8">
        <f t="shared" si="3"/>
        <v>965</v>
      </c>
      <c r="K35" s="9">
        <f t="shared" si="4"/>
        <v>965</v>
      </c>
      <c r="L35" s="10">
        <f t="shared" si="5"/>
        <v>1930</v>
      </c>
    </row>
    <row r="36" spans="2:12" ht="24" x14ac:dyDescent="0.25">
      <c r="B36" s="22">
        <v>31</v>
      </c>
      <c r="C36" s="23" t="s">
        <v>35</v>
      </c>
      <c r="D36" s="25" t="s">
        <v>9</v>
      </c>
      <c r="E36" s="30" t="s">
        <v>16</v>
      </c>
      <c r="F36" s="25">
        <v>1</v>
      </c>
      <c r="G36" s="26">
        <v>1600</v>
      </c>
      <c r="H36" s="26">
        <v>1650</v>
      </c>
      <c r="I36" s="27">
        <v>1850</v>
      </c>
      <c r="J36" s="8">
        <f t="shared" si="3"/>
        <v>1700</v>
      </c>
      <c r="K36" s="9">
        <f t="shared" si="4"/>
        <v>1700</v>
      </c>
      <c r="L36" s="10">
        <f t="shared" si="5"/>
        <v>1700</v>
      </c>
    </row>
    <row r="37" spans="2:12" ht="24" x14ac:dyDescent="0.25">
      <c r="B37" s="22">
        <v>32</v>
      </c>
      <c r="C37" s="23" t="s">
        <v>36</v>
      </c>
      <c r="D37" s="25" t="s">
        <v>9</v>
      </c>
      <c r="E37" s="30" t="s">
        <v>16</v>
      </c>
      <c r="F37" s="25">
        <v>1</v>
      </c>
      <c r="G37" s="26">
        <v>885</v>
      </c>
      <c r="H37" s="26">
        <v>905</v>
      </c>
      <c r="I37" s="27">
        <v>985</v>
      </c>
      <c r="J37" s="8">
        <f t="shared" si="3"/>
        <v>925</v>
      </c>
      <c r="K37" s="9">
        <f t="shared" si="4"/>
        <v>925</v>
      </c>
      <c r="L37" s="10">
        <f t="shared" si="5"/>
        <v>925</v>
      </c>
    </row>
    <row r="38" spans="2:12" ht="24" x14ac:dyDescent="0.25">
      <c r="B38" s="22">
        <v>33</v>
      </c>
      <c r="C38" s="23" t="s">
        <v>36</v>
      </c>
      <c r="D38" s="25" t="s">
        <v>9</v>
      </c>
      <c r="E38" s="30" t="s">
        <v>16</v>
      </c>
      <c r="F38" s="25">
        <v>2</v>
      </c>
      <c r="G38" s="26">
        <v>725</v>
      </c>
      <c r="H38" s="26">
        <v>745</v>
      </c>
      <c r="I38" s="27">
        <v>825</v>
      </c>
      <c r="J38" s="8">
        <f t="shared" si="3"/>
        <v>765</v>
      </c>
      <c r="K38" s="9">
        <f t="shared" si="4"/>
        <v>765</v>
      </c>
      <c r="L38" s="10">
        <f t="shared" si="5"/>
        <v>1530</v>
      </c>
    </row>
    <row r="39" spans="2:12" ht="24" x14ac:dyDescent="0.25">
      <c r="B39" s="22">
        <v>34</v>
      </c>
      <c r="C39" s="23" t="s">
        <v>37</v>
      </c>
      <c r="D39" s="25" t="s">
        <v>9</v>
      </c>
      <c r="E39" s="30" t="s">
        <v>16</v>
      </c>
      <c r="F39" s="25">
        <v>10</v>
      </c>
      <c r="G39" s="26">
        <v>3050</v>
      </c>
      <c r="H39" s="26">
        <v>3150</v>
      </c>
      <c r="I39" s="27">
        <v>3550</v>
      </c>
      <c r="J39" s="8">
        <f t="shared" si="3"/>
        <v>3250</v>
      </c>
      <c r="K39" s="9">
        <f t="shared" si="4"/>
        <v>3250</v>
      </c>
      <c r="L39" s="10">
        <f t="shared" si="5"/>
        <v>32500</v>
      </c>
    </row>
    <row r="40" spans="2:12" ht="24" x14ac:dyDescent="0.25">
      <c r="B40" s="22">
        <v>35</v>
      </c>
      <c r="C40" s="23" t="s">
        <v>38</v>
      </c>
      <c r="D40" s="25" t="s">
        <v>9</v>
      </c>
      <c r="E40" s="30" t="s">
        <v>16</v>
      </c>
      <c r="F40" s="25">
        <v>1</v>
      </c>
      <c r="G40" s="26">
        <v>25300</v>
      </c>
      <c r="H40" s="26">
        <v>25400</v>
      </c>
      <c r="I40" s="27">
        <v>25800</v>
      </c>
      <c r="J40" s="8">
        <f t="shared" si="3"/>
        <v>25500</v>
      </c>
      <c r="K40" s="9">
        <f t="shared" si="4"/>
        <v>25500</v>
      </c>
      <c r="L40" s="10">
        <f t="shared" si="5"/>
        <v>25500</v>
      </c>
    </row>
    <row r="41" spans="2:12" ht="24" x14ac:dyDescent="0.25">
      <c r="B41" s="22">
        <v>36</v>
      </c>
      <c r="C41" s="23" t="s">
        <v>39</v>
      </c>
      <c r="D41" s="25" t="s">
        <v>9</v>
      </c>
      <c r="E41" s="30" t="s">
        <v>16</v>
      </c>
      <c r="F41" s="25">
        <v>2</v>
      </c>
      <c r="G41" s="26">
        <v>9300</v>
      </c>
      <c r="H41" s="26">
        <v>9400</v>
      </c>
      <c r="I41" s="27">
        <v>9800</v>
      </c>
      <c r="J41" s="8">
        <f t="shared" si="3"/>
        <v>9500</v>
      </c>
      <c r="K41" s="9">
        <f t="shared" si="4"/>
        <v>9500</v>
      </c>
      <c r="L41" s="10">
        <f t="shared" si="5"/>
        <v>19000</v>
      </c>
    </row>
    <row r="42" spans="2:12" ht="24" x14ac:dyDescent="0.25">
      <c r="B42" s="22">
        <v>37</v>
      </c>
      <c r="C42" s="23" t="s">
        <v>25</v>
      </c>
      <c r="D42" s="25" t="s">
        <v>9</v>
      </c>
      <c r="E42" s="30" t="s">
        <v>16</v>
      </c>
      <c r="F42" s="25">
        <v>2</v>
      </c>
      <c r="G42" s="26">
        <v>2900</v>
      </c>
      <c r="H42" s="26">
        <v>3000</v>
      </c>
      <c r="I42" s="27">
        <v>3400</v>
      </c>
      <c r="J42" s="8">
        <f t="shared" si="3"/>
        <v>3100</v>
      </c>
      <c r="K42" s="9">
        <f t="shared" si="4"/>
        <v>3100</v>
      </c>
      <c r="L42" s="10">
        <f t="shared" si="5"/>
        <v>6200</v>
      </c>
    </row>
    <row r="43" spans="2:12" ht="24" x14ac:dyDescent="0.25">
      <c r="B43" s="22">
        <v>38</v>
      </c>
      <c r="C43" s="23" t="s">
        <v>40</v>
      </c>
      <c r="D43" s="25" t="s">
        <v>9</v>
      </c>
      <c r="E43" s="30" t="s">
        <v>16</v>
      </c>
      <c r="F43" s="25">
        <v>2</v>
      </c>
      <c r="G43" s="26">
        <v>2400</v>
      </c>
      <c r="H43" s="26">
        <v>2500</v>
      </c>
      <c r="I43" s="27">
        <v>2900</v>
      </c>
      <c r="J43" s="8">
        <f t="shared" si="3"/>
        <v>2600</v>
      </c>
      <c r="K43" s="9">
        <f t="shared" si="4"/>
        <v>2600</v>
      </c>
      <c r="L43" s="10">
        <f t="shared" si="5"/>
        <v>5200</v>
      </c>
    </row>
    <row r="44" spans="2:12" ht="24" x14ac:dyDescent="0.25">
      <c r="B44" s="22">
        <v>39</v>
      </c>
      <c r="C44" s="23" t="s">
        <v>41</v>
      </c>
      <c r="D44" s="25" t="s">
        <v>9</v>
      </c>
      <c r="E44" s="30" t="s">
        <v>16</v>
      </c>
      <c r="F44" s="25">
        <v>3</v>
      </c>
      <c r="G44" s="26">
        <v>260</v>
      </c>
      <c r="H44" s="26">
        <v>270</v>
      </c>
      <c r="I44" s="27">
        <v>310</v>
      </c>
      <c r="J44" s="8">
        <f t="shared" si="3"/>
        <v>280</v>
      </c>
      <c r="K44" s="9">
        <f t="shared" si="4"/>
        <v>280</v>
      </c>
      <c r="L44" s="10">
        <f t="shared" si="5"/>
        <v>840</v>
      </c>
    </row>
    <row r="45" spans="2:12" ht="24" x14ac:dyDescent="0.25">
      <c r="B45" s="22">
        <v>40</v>
      </c>
      <c r="C45" s="23" t="s">
        <v>42</v>
      </c>
      <c r="D45" s="25" t="s">
        <v>9</v>
      </c>
      <c r="E45" s="30" t="s">
        <v>16</v>
      </c>
      <c r="F45" s="25">
        <v>2</v>
      </c>
      <c r="G45" s="26">
        <v>3200</v>
      </c>
      <c r="H45" s="26">
        <v>3300</v>
      </c>
      <c r="I45" s="27">
        <v>3700</v>
      </c>
      <c r="J45" s="8">
        <f t="shared" si="3"/>
        <v>3400</v>
      </c>
      <c r="K45" s="9">
        <f t="shared" si="4"/>
        <v>3400</v>
      </c>
      <c r="L45" s="10">
        <f t="shared" si="5"/>
        <v>6800</v>
      </c>
    </row>
    <row r="46" spans="2:12" x14ac:dyDescent="0.25">
      <c r="B46" s="11"/>
      <c r="C46" s="12"/>
      <c r="D46" s="11"/>
      <c r="E46" s="11"/>
      <c r="F46" s="11"/>
      <c r="G46" s="11"/>
      <c r="H46" s="11"/>
      <c r="I46" s="11"/>
      <c r="J46" s="11"/>
      <c r="K46" s="11"/>
      <c r="L46" s="13">
        <f>SUM(L6:L45)</f>
        <v>1355100</v>
      </c>
    </row>
    <row r="47" spans="2:12" s="2" customFormat="1" ht="15.75" x14ac:dyDescent="0.25">
      <c r="B47" s="14" t="s">
        <v>10</v>
      </c>
      <c r="C47" s="15"/>
      <c r="D47" s="16"/>
      <c r="E47" s="16"/>
      <c r="F47" s="16"/>
      <c r="G47" s="16"/>
      <c r="H47" s="16"/>
      <c r="I47" s="17">
        <f>L46</f>
        <v>1355100</v>
      </c>
      <c r="J47" s="17"/>
      <c r="K47" s="18" t="s">
        <v>15</v>
      </c>
      <c r="L47" s="19"/>
    </row>
  </sheetData>
  <autoFilter ref="B5:L5" xr:uid="{00000000-0009-0000-0000-000000000000}"/>
  <mergeCells count="10">
    <mergeCell ref="B2:L2"/>
    <mergeCell ref="B4:B5"/>
    <mergeCell ref="C4:C5"/>
    <mergeCell ref="D4:D5"/>
    <mergeCell ref="E4:E5"/>
    <mergeCell ref="F4:F5"/>
    <mergeCell ref="G4:I4"/>
    <mergeCell ref="L4:L5"/>
    <mergeCell ref="K4:K5"/>
    <mergeCell ref="B3:L3"/>
  </mergeCells>
  <phoneticPr fontId="0" type="noConversion"/>
  <pageMargins left="0.31496062992125984" right="0.31496062992125984" top="0.74803149606299213" bottom="0.35433070866141736" header="0" footer="0"/>
  <pageSetup paperSize="9" scale="10" firstPageNumber="41" orientation="landscape" useFirstPageNumber="1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Nuriev</dc:creator>
  <cp:lastModifiedBy>o187@bk.ru</cp:lastModifiedBy>
  <cp:lastPrinted>2021-06-24T07:51:15Z</cp:lastPrinted>
  <dcterms:created xsi:type="dcterms:W3CDTF">2016-11-24T05:31:50Z</dcterms:created>
  <dcterms:modified xsi:type="dcterms:W3CDTF">2025-04-29T09:14:17Z</dcterms:modified>
</cp:coreProperties>
</file>