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192.168.0.90\юрис-закупки\1. КЛИЕНТЫ (заказчики)\ШКОЛЫ (Тюменская область)\МАОУ Чикчинская СОШ им. Якина\2025\ОБУСТРОЙСТВО\05.06.2025\музыкальный инструмент\"/>
    </mc:Choice>
  </mc:AlternateContent>
  <xr:revisionPtr revIDLastSave="0" documentId="13_ncr:1_{21740A9D-F968-467C-9E20-259DA40D3B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  <sheet name="Лист1" sheetId="2" r:id="rId2"/>
  </sheets>
  <definedNames>
    <definedName name="_xlnm._FilterDatabase" localSheetId="0" hidden="1">Лист2!$A$3:$M$9</definedName>
  </definedNames>
  <calcPr calcId="181029"/>
</workbook>
</file>

<file path=xl/calcChain.xml><?xml version="1.0" encoding="utf-8"?>
<calcChain xmlns="http://schemas.openxmlformats.org/spreadsheetml/2006/main">
  <c r="K5" i="1" l="1"/>
  <c r="L5" i="1" s="1"/>
  <c r="K6" i="1"/>
  <c r="K7" i="1"/>
  <c r="L7" i="1" s="1"/>
  <c r="M7" i="1" s="1"/>
  <c r="K8" i="1"/>
  <c r="L8" i="1" s="1"/>
  <c r="M8" i="1" s="1"/>
  <c r="L6" i="1"/>
  <c r="M6" i="1" s="1"/>
  <c r="M5" i="1" l="1"/>
  <c r="M9" i="1" s="1"/>
</calcChain>
</file>

<file path=xl/sharedStrings.xml><?xml version="1.0" encoding="utf-8"?>
<sst xmlns="http://schemas.openxmlformats.org/spreadsheetml/2006/main" count="43" uniqueCount="33">
  <si>
    <t>№</t>
  </si>
  <si>
    <t>Наименование товара (услуги)</t>
  </si>
  <si>
    <t>Существенные условия исполнения договора</t>
  </si>
  <si>
    <t>Ед. изм</t>
  </si>
  <si>
    <t>Кол-во товара (услуги)</t>
  </si>
  <si>
    <t>Общедоступная ценовая информация (руб./ед.изм.)</t>
  </si>
  <si>
    <t xml:space="preserve">Средняя арифметическая цена за единицу товара (услуги)     </t>
  </si>
  <si>
    <t>Н(М)ЦД итого (руб.)</t>
  </si>
  <si>
    <t>ценовое предложение №1</t>
  </si>
  <si>
    <t>ценовое предложение №2</t>
  </si>
  <si>
    <t>ценовое предложение №3</t>
  </si>
  <si>
    <t>в соответствии с техническим заданием к договору</t>
  </si>
  <si>
    <t>ИТОГО: начальная (максимальная) цена договора составила:</t>
  </si>
  <si>
    <t xml:space="preserve"> </t>
  </si>
  <si>
    <t>нац режим</t>
  </si>
  <si>
    <t>Национальный режим</t>
  </si>
  <si>
    <t>Обоснование начальной (максимальной) цены договора</t>
  </si>
  <si>
    <t>Приложение № 4 к извещению о закупке</t>
  </si>
  <si>
    <t>ОКПД2</t>
  </si>
  <si>
    <t>Ограничение</t>
  </si>
  <si>
    <t>Отсутствуют</t>
  </si>
  <si>
    <t>иное</t>
  </si>
  <si>
    <t>п.п. к п. 10 Постановления 1875</t>
  </si>
  <si>
    <t>Исключение</t>
  </si>
  <si>
    <t>Штука (796)</t>
  </si>
  <si>
    <t xml:space="preserve">Стойка для фортепиано </t>
  </si>
  <si>
    <t>Барабан с палочками</t>
  </si>
  <si>
    <t>Набор шумовых инструментов в сумке</t>
  </si>
  <si>
    <t>Цифровое фортепиано</t>
  </si>
  <si>
    <t>Набор (704)</t>
  </si>
  <si>
    <t>32.20.15.190</t>
  </si>
  <si>
    <t>32.20.14.110</t>
  </si>
  <si>
    <t>32.20.20.140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</si>
</sst>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"/>
  </numFmts>
  <fonts count="10" x14ac:knownFonts="1">
    <font>
      <sz val="11"/>
      <color indexed="64"/>
      <name val="Calibri"/>
    </font>
    <font>
      <sz val="12"/>
      <color rgb="FF000000"/>
      <name val="Times New Roman"/>
      <family val="1"/>
      <charset val="204"/>
    </font>
    <font>
      <sz val="11"/>
      <color indexed="64"/>
      <name val="Arial"/>
      <family val="2"/>
      <charset val="204"/>
    </font>
    <font>
      <sz val="11"/>
      <color indexed="64"/>
      <name val="Calibri"/>
      <family val="2"/>
      <charset val="204"/>
    </font>
    <font>
      <sz val="11"/>
      <color indexed="64"/>
      <name val="Calibri"/>
    </font>
    <font>
      <b/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64"/>
      <name val="Times New Roman"/>
      <family val="1"/>
      <charset val="204"/>
    </font>
    <font>
      <b/>
      <sz val="9"/>
      <color indexed="64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3F1F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3">
    <xf numFmtId="0" fontId="0" fillId="0" borderId="0" xfId="0"/>
    <xf numFmtId="2" fontId="0" fillId="0" borderId="0" xfId="0" applyNumberFormat="1"/>
    <xf numFmtId="0" fontId="2" fillId="5" borderId="1" xfId="0" applyFont="1" applyFill="1" applyBorder="1"/>
    <xf numFmtId="0" fontId="1" fillId="6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3" fillId="0" borderId="0" xfId="0" applyFont="1"/>
    <xf numFmtId="4" fontId="7" fillId="0" borderId="1" xfId="0" applyNumberFormat="1" applyFont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6" fillId="8" borderId="1" xfId="0" applyFont="1" applyFill="1" applyBorder="1" applyAlignment="1">
      <alignment horizontal="center" vertical="center" wrapText="1"/>
    </xf>
    <xf numFmtId="43" fontId="7" fillId="0" borderId="1" xfId="1" applyFont="1" applyBorder="1" applyAlignment="1">
      <alignment horizontal="right" vertical="center" wrapText="1"/>
    </xf>
    <xf numFmtId="43" fontId="0" fillId="0" borderId="0" xfId="1" applyFont="1" applyAlignment="1">
      <alignment horizontal="right"/>
    </xf>
    <xf numFmtId="2" fontId="5" fillId="9" borderId="1" xfId="0" applyNumberFormat="1" applyFont="1" applyFill="1" applyBorder="1" applyAlignment="1">
      <alignment horizontal="center" vertical="top" wrapText="1"/>
    </xf>
    <xf numFmtId="2" fontId="5" fillId="9" borderId="1" xfId="0" applyNumberFormat="1" applyFont="1" applyFill="1" applyBorder="1" applyAlignment="1">
      <alignment horizontal="center" vertical="top" textRotation="90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43" fontId="5" fillId="5" borderId="1" xfId="1" applyFont="1" applyFill="1" applyBorder="1" applyAlignment="1">
      <alignment horizontal="right"/>
    </xf>
    <xf numFmtId="0" fontId="9" fillId="0" borderId="2" xfId="0" applyFont="1" applyBorder="1" applyAlignment="1">
      <alignment horizontal="center"/>
    </xf>
    <xf numFmtId="0" fontId="8" fillId="0" borderId="0" xfId="0" applyFont="1" applyAlignment="1">
      <alignment horizontal="right"/>
    </xf>
    <xf numFmtId="2" fontId="5" fillId="0" borderId="1" xfId="0" applyNumberFormat="1" applyFont="1" applyBorder="1" applyAlignment="1">
      <alignment horizontal="left"/>
    </xf>
    <xf numFmtId="0" fontId="5" fillId="9" borderId="1" xfId="0" applyFont="1" applyFill="1" applyBorder="1" applyAlignment="1">
      <alignment horizontal="center" vertical="top" wrapText="1"/>
    </xf>
    <xf numFmtId="2" fontId="5" fillId="9" borderId="1" xfId="0" applyNumberFormat="1" applyFont="1" applyFill="1" applyBorder="1" applyAlignment="1">
      <alignment horizontal="center" vertical="top" wrapText="1"/>
    </xf>
    <xf numFmtId="164" fontId="5" fillId="9" borderId="1" xfId="0" applyNumberFormat="1" applyFont="1" applyFill="1" applyBorder="1" applyAlignment="1">
      <alignment horizontal="center" vertical="top" wrapText="1"/>
    </xf>
    <xf numFmtId="164" fontId="8" fillId="9" borderId="1" xfId="0" applyNumberFormat="1" applyFont="1" applyFill="1" applyBorder="1" applyAlignment="1">
      <alignment horizontal="center" vertical="top" wrapText="1"/>
    </xf>
    <xf numFmtId="43" fontId="5" fillId="9" borderId="1" xfId="1" applyFont="1" applyFill="1" applyBorder="1" applyAlignment="1">
      <alignment horizontal="right" vertical="top" wrapText="1"/>
    </xf>
    <xf numFmtId="43" fontId="8" fillId="9" borderId="1" xfId="1" applyFont="1" applyFill="1" applyBorder="1" applyAlignment="1">
      <alignment horizontal="righ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E3F1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"/>
  <sheetViews>
    <sheetView tabSelected="1" zoomScaleNormal="100" workbookViewId="0">
      <selection activeCell="H5" sqref="H5:J8"/>
    </sheetView>
  </sheetViews>
  <sheetFormatPr defaultRowHeight="15" x14ac:dyDescent="0.25"/>
  <cols>
    <col min="1" max="1" width="5.28515625" customWidth="1"/>
    <col min="2" max="2" width="48.5703125" customWidth="1"/>
    <col min="3" max="3" width="11.85546875" style="13" customWidth="1"/>
    <col min="4" max="4" width="18.85546875" style="13" customWidth="1"/>
    <col min="5" max="5" width="17.5703125" customWidth="1"/>
    <col min="6" max="7" width="9.140625" style="13"/>
    <col min="8" max="10" width="11.7109375" style="13" customWidth="1"/>
    <col min="11" max="11" width="13.85546875" style="13" hidden="1" customWidth="1"/>
    <col min="12" max="12" width="18.28515625" style="13" customWidth="1"/>
    <col min="13" max="13" width="29.7109375" style="17" customWidth="1"/>
  </cols>
  <sheetData>
    <row r="1" spans="1:13" s="14" customFormat="1" x14ac:dyDescent="0.25">
      <c r="A1" s="25" t="s">
        <v>17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x14ac:dyDescent="0.25">
      <c r="A2" s="24" t="s">
        <v>16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40.5" customHeight="1" x14ac:dyDescent="0.25">
      <c r="A3" s="27" t="s">
        <v>0</v>
      </c>
      <c r="B3" s="28" t="s">
        <v>1</v>
      </c>
      <c r="C3" s="28" t="s">
        <v>18</v>
      </c>
      <c r="D3" s="28" t="s">
        <v>15</v>
      </c>
      <c r="E3" s="28" t="s">
        <v>2</v>
      </c>
      <c r="F3" s="28" t="s">
        <v>3</v>
      </c>
      <c r="G3" s="28" t="s">
        <v>4</v>
      </c>
      <c r="H3" s="28" t="s">
        <v>5</v>
      </c>
      <c r="I3" s="28"/>
      <c r="J3" s="28"/>
      <c r="K3" s="18"/>
      <c r="L3" s="29" t="s">
        <v>6</v>
      </c>
      <c r="M3" s="31" t="s">
        <v>7</v>
      </c>
    </row>
    <row r="4" spans="1:13" ht="40.5" x14ac:dyDescent="0.25">
      <c r="A4" s="27"/>
      <c r="B4" s="28"/>
      <c r="C4" s="28"/>
      <c r="D4" s="28"/>
      <c r="E4" s="28"/>
      <c r="F4" s="28"/>
      <c r="G4" s="28"/>
      <c r="H4" s="19" t="s">
        <v>8</v>
      </c>
      <c r="I4" s="19" t="s">
        <v>9</v>
      </c>
      <c r="J4" s="19" t="s">
        <v>10</v>
      </c>
      <c r="K4" s="19"/>
      <c r="L4" s="30"/>
      <c r="M4" s="32"/>
    </row>
    <row r="5" spans="1:13" s="22" customFormat="1" ht="36" x14ac:dyDescent="0.25">
      <c r="A5" s="20">
        <v>1</v>
      </c>
      <c r="B5" s="10" t="s">
        <v>26</v>
      </c>
      <c r="C5" s="21" t="s">
        <v>30</v>
      </c>
      <c r="D5" s="21" t="s">
        <v>20</v>
      </c>
      <c r="E5" s="11" t="s">
        <v>11</v>
      </c>
      <c r="F5" s="8" t="s">
        <v>24</v>
      </c>
      <c r="G5" s="15">
        <v>3</v>
      </c>
      <c r="H5" s="6">
        <v>3400</v>
      </c>
      <c r="I5" s="6">
        <v>3000</v>
      </c>
      <c r="J5" s="6">
        <v>3200</v>
      </c>
      <c r="K5" s="6">
        <f>AVERAGE(H5,I5,J5)</f>
        <v>3200</v>
      </c>
      <c r="L5" s="7">
        <f>ROUND(K5,2)</f>
        <v>3200</v>
      </c>
      <c r="M5" s="16">
        <f t="shared" ref="M5" si="0">G5*L5</f>
        <v>9600</v>
      </c>
    </row>
    <row r="6" spans="1:13" s="22" customFormat="1" ht="36" x14ac:dyDescent="0.25">
      <c r="A6" s="20">
        <v>2</v>
      </c>
      <c r="B6" s="10" t="s">
        <v>27</v>
      </c>
      <c r="C6" s="21" t="s">
        <v>30</v>
      </c>
      <c r="D6" s="21" t="s">
        <v>20</v>
      </c>
      <c r="E6" s="11" t="s">
        <v>11</v>
      </c>
      <c r="F6" s="8" t="s">
        <v>29</v>
      </c>
      <c r="G6" s="15">
        <v>1</v>
      </c>
      <c r="H6" s="6">
        <v>7700</v>
      </c>
      <c r="I6" s="6">
        <v>7300</v>
      </c>
      <c r="J6" s="6">
        <v>7500</v>
      </c>
      <c r="K6" s="6">
        <f t="shared" ref="K6:K8" si="1">AVERAGE(H6,I6,J6)</f>
        <v>7500</v>
      </c>
      <c r="L6" s="7">
        <f t="shared" ref="L6:L8" si="2">ROUND(K6,2)</f>
        <v>7500</v>
      </c>
      <c r="M6" s="16">
        <f t="shared" ref="M6:M8" si="3">G6*L6</f>
        <v>7500</v>
      </c>
    </row>
    <row r="7" spans="1:13" s="22" customFormat="1" ht="36" x14ac:dyDescent="0.25">
      <c r="A7" s="20">
        <v>3</v>
      </c>
      <c r="B7" s="10" t="s">
        <v>28</v>
      </c>
      <c r="C7" s="21" t="s">
        <v>31</v>
      </c>
      <c r="D7" s="21" t="s">
        <v>20</v>
      </c>
      <c r="E7" s="11" t="s">
        <v>11</v>
      </c>
      <c r="F7" s="8" t="s">
        <v>24</v>
      </c>
      <c r="G7" s="15">
        <v>1</v>
      </c>
      <c r="H7" s="6">
        <v>69400</v>
      </c>
      <c r="I7" s="6">
        <v>65400</v>
      </c>
      <c r="J7" s="6">
        <v>67400</v>
      </c>
      <c r="K7" s="6">
        <f t="shared" si="1"/>
        <v>67400</v>
      </c>
      <c r="L7" s="7">
        <f t="shared" si="2"/>
        <v>67400</v>
      </c>
      <c r="M7" s="16">
        <f t="shared" si="3"/>
        <v>67400</v>
      </c>
    </row>
    <row r="8" spans="1:13" s="22" customFormat="1" ht="36" x14ac:dyDescent="0.25">
      <c r="A8" s="20">
        <v>4</v>
      </c>
      <c r="B8" s="10" t="s">
        <v>25</v>
      </c>
      <c r="C8" s="21" t="s">
        <v>32</v>
      </c>
      <c r="D8" s="9" t="s">
        <v>20</v>
      </c>
      <c r="E8" s="11" t="s">
        <v>11</v>
      </c>
      <c r="F8" s="8" t="s">
        <v>24</v>
      </c>
      <c r="G8" s="15">
        <v>1</v>
      </c>
      <c r="H8" s="6">
        <v>5700</v>
      </c>
      <c r="I8" s="6">
        <v>5300</v>
      </c>
      <c r="J8" s="6">
        <v>5500</v>
      </c>
      <c r="K8" s="6">
        <f t="shared" si="1"/>
        <v>5500</v>
      </c>
      <c r="L8" s="7">
        <f t="shared" si="2"/>
        <v>5500</v>
      </c>
      <c r="M8" s="16">
        <f t="shared" si="3"/>
        <v>5500</v>
      </c>
    </row>
    <row r="9" spans="1:13" x14ac:dyDescent="0.25">
      <c r="A9" s="26" t="s">
        <v>12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3">
        <f>SUM(M5:M8)</f>
        <v>90000</v>
      </c>
    </row>
    <row r="10" spans="1:13" x14ac:dyDescent="0.25">
      <c r="A10" s="1"/>
      <c r="B10" s="1"/>
      <c r="C10" s="12"/>
      <c r="D10" s="12"/>
      <c r="E10" s="1"/>
      <c r="F10" s="12"/>
      <c r="G10" s="12"/>
      <c r="H10" s="12"/>
      <c r="I10" s="12"/>
      <c r="J10" s="12"/>
      <c r="K10" s="12"/>
      <c r="L10" s="12"/>
    </row>
    <row r="11" spans="1:13" x14ac:dyDescent="0.25">
      <c r="M11" s="17" t="s">
        <v>13</v>
      </c>
    </row>
    <row r="16" spans="1:13" x14ac:dyDescent="0.25">
      <c r="B16" s="5"/>
    </row>
  </sheetData>
  <autoFilter ref="A3:M9" xr:uid="{00000000-0001-0000-0000-000000000000}">
    <filterColumn colId="7" showButton="0"/>
    <filterColumn colId="8" showButton="0"/>
  </autoFilter>
  <mergeCells count="13">
    <mergeCell ref="A2:M2"/>
    <mergeCell ref="A1:M1"/>
    <mergeCell ref="A9:L9"/>
    <mergeCell ref="A3:A4"/>
    <mergeCell ref="B3:B4"/>
    <mergeCell ref="E3:E4"/>
    <mergeCell ref="F3:F4"/>
    <mergeCell ref="G3:G4"/>
    <mergeCell ref="H3:J3"/>
    <mergeCell ref="L3:L4"/>
    <mergeCell ref="M3:M4"/>
    <mergeCell ref="D3:D4"/>
    <mergeCell ref="C3:C4"/>
  </mergeCells>
  <pageMargins left="0.70866141732283472" right="0.70866141732283472" top="0.74803149606299213" bottom="0.74803149606299213" header="0.31496062992125984" footer="0.31496062992125984"/>
  <pageSetup paperSize="9" scale="92" firstPageNumber="4294967295" fitToHeight="1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Лист1!$D$2:$D$4</xm:f>
          </x14:formula1>
          <xm:sqref>D5:D8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F4"/>
  <sheetViews>
    <sheetView workbookViewId="0">
      <selection activeCell="D5" sqref="D5"/>
    </sheetView>
  </sheetViews>
  <sheetFormatPr defaultRowHeight="15" x14ac:dyDescent="0.25"/>
  <cols>
    <col min="4" max="4" width="30.42578125" customWidth="1"/>
  </cols>
  <sheetData>
    <row r="1" spans="4:6" x14ac:dyDescent="0.25">
      <c r="D1" s="5" t="s">
        <v>14</v>
      </c>
    </row>
    <row r="2" spans="4:6" x14ac:dyDescent="0.25">
      <c r="D2" s="2" t="s">
        <v>19</v>
      </c>
    </row>
    <row r="3" spans="4:6" ht="15.75" x14ac:dyDescent="0.25">
      <c r="D3" s="3" t="s">
        <v>20</v>
      </c>
    </row>
    <row r="4" spans="4:6" ht="15.75" x14ac:dyDescent="0.25">
      <c r="D4" s="4" t="s">
        <v>23</v>
      </c>
      <c r="E4" t="s">
        <v>21</v>
      </c>
      <c r="F4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URIS_21</dc:creator>
  <cp:lastModifiedBy>uris</cp:lastModifiedBy>
  <cp:revision>1</cp:revision>
  <dcterms:created xsi:type="dcterms:W3CDTF">2006-09-28T05:33:49Z</dcterms:created>
  <dcterms:modified xsi:type="dcterms:W3CDTF">2025-06-09T12:04:30Z</dcterms:modified>
</cp:coreProperties>
</file>