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/>
  </bookViews>
  <sheets>
    <sheet name="Лист1" sheetId="1" r:id="rId1"/>
    <sheet name="Лист2" sheetId="2" r:id="rId2"/>
  </sheets>
  <definedNames>
    <definedName name="_xlnm.Print_Area" localSheetId="0">Лист1!$A$1:$K$22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1" i="1"/>
  <c r="P10" i="1"/>
  <c r="N12" i="1" l="1"/>
  <c r="N11" i="1"/>
  <c r="N10" i="1"/>
  <c r="J10" i="1" l="1"/>
  <c r="K10" i="1"/>
  <c r="L10" i="1" l="1"/>
  <c r="M10" i="1" s="1"/>
</calcChain>
</file>

<file path=xl/sharedStrings.xml><?xml version="1.0" encoding="utf-8"?>
<sst xmlns="http://schemas.openxmlformats.org/spreadsheetml/2006/main" count="29" uniqueCount="29">
  <si>
    <t>Характеристики объекта закупки</t>
  </si>
  <si>
    <t>Используемый метод определения НМЦК 
с обоснованием:</t>
  </si>
  <si>
    <t>№</t>
  </si>
  <si>
    <t>Кол-во</t>
  </si>
  <si>
    <t>Средняя цена (руб.)</t>
  </si>
  <si>
    <t>Итого:</t>
  </si>
  <si>
    <t>(подпись/расшифровка подписи)</t>
  </si>
  <si>
    <t>Наименование товара, услуги (работы)</t>
  </si>
  <si>
    <t>(наименование должности)</t>
  </si>
  <si>
    <t>Работник контрактной службы/ контрактный управляющий:</t>
  </si>
  <si>
    <t>Ед. измер.</t>
  </si>
  <si>
    <t>Расчёт НМЦК</t>
  </si>
  <si>
    <t>Среднее квадратич-ное отклонение</t>
  </si>
  <si>
    <t>Коэффи-циент вариации (%)</t>
  </si>
  <si>
    <t>Совокуп-ность значений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</si>
  <si>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</si>
  <si>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шт</t>
  </si>
  <si>
    <t>НМЦК рассчитана по среднему ценовому предложению и составляет (в рублях):</t>
  </si>
  <si>
    <t>Поставщик № 1</t>
  </si>
  <si>
    <t>Поставщик № 2</t>
  </si>
  <si>
    <t>Поставщик № 3</t>
  </si>
  <si>
    <t>НМЦК по средней цене</t>
  </si>
  <si>
    <t>НМЦК по min цене</t>
  </si>
  <si>
    <t>ОКПД</t>
  </si>
  <si>
    <t>Выполнение работ по ремонту, монтажу, обустройству скважины</t>
  </si>
  <si>
    <t>Восстановление асфальтового покрытия и благоустройство территорий в КОК «Космос».</t>
  </si>
  <si>
    <t>Обоснование начальной (максимальной) цены договора на восстановление асфальтового покрытия и благоустройство территорий в КОК «Космос».</t>
  </si>
  <si>
    <t>НМЦК по минимальной цене</t>
  </si>
  <si>
    <t xml:space="preserve">Дата подготовки обоснования НМЦК: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</si>
</sst>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3" x14ac:knownFonts="1">
    <font>
      <sz val="11"/>
      <color rgb="FF000000"/>
      <name val="Calibri"/>
      <charset val="204"/>
    </font>
    <font>
      <sz val="14"/>
      <color rgb="FF000000"/>
      <name val="Arial"/>
      <family val="2"/>
      <charset val="204"/>
    </font>
    <font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Alignment="0"/>
  </cellStyleXfs>
  <cellXfs count="46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vertical="top" wrapText="1"/>
    </xf>
    <xf numFmtId="2" fontId="1" fillId="0" borderId="0" xfId="0" applyNumberFormat="1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65" zoomScaleNormal="65" zoomScaleSheetLayoutView="100" workbookViewId="0">
      <selection activeCell="E30" sqref="E30"/>
    </sheetView>
  </sheetViews>
  <sheetFormatPr defaultColWidth="9" defaultRowHeight="18" x14ac:dyDescent="0.25"/>
  <cols>
    <col min="1" max="1" width="8.7109375" style="1" customWidth="1"/>
    <col min="2" max="2" width="73.140625" style="1" customWidth="1"/>
    <col min="3" max="4" width="26.42578125" style="1" customWidth="1"/>
    <col min="5" max="5" width="14.85546875" style="1" bestFit="1" customWidth="1"/>
    <col min="6" max="6" width="9.85546875" style="1" bestFit="1" customWidth="1"/>
    <col min="7" max="9" width="25.85546875" style="2" bestFit="1" customWidth="1"/>
    <col min="10" max="10" width="19.85546875" style="2" bestFit="1" customWidth="1"/>
    <col min="11" max="11" width="20.140625" style="1" bestFit="1" customWidth="1"/>
    <col min="12" max="12" width="19.85546875" style="1" bestFit="1" customWidth="1"/>
    <col min="13" max="13" width="20.140625" style="1" bestFit="1" customWidth="1"/>
    <col min="14" max="14" width="25.85546875" style="8" bestFit="1" customWidth="1"/>
    <col min="15" max="15" width="25.140625" style="1" hidden="1" customWidth="1"/>
    <col min="16" max="16" width="25.140625" style="1" customWidth="1"/>
    <col min="17" max="22" width="9.28515625" style="1" customWidth="1"/>
    <col min="23" max="1001" width="9.140625" style="1" customWidth="1"/>
    <col min="1002" max="16384" width="9" style="1"/>
  </cols>
  <sheetData>
    <row r="1" spans="1:17" x14ac:dyDescent="0.25">
      <c r="G1" s="12"/>
      <c r="H1" s="12"/>
      <c r="I1" s="12"/>
      <c r="J1" s="12"/>
    </row>
    <row r="3" spans="1:17" x14ac:dyDescent="0.2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6"/>
    </row>
    <row r="5" spans="1:17" x14ac:dyDescent="0.25">
      <c r="J5" s="13"/>
    </row>
    <row r="6" spans="1:17" x14ac:dyDescent="0.25">
      <c r="A6" s="28" t="s">
        <v>0</v>
      </c>
      <c r="B6" s="28"/>
      <c r="C6" s="14"/>
      <c r="D6" s="14"/>
      <c r="E6" s="31" t="s">
        <v>24</v>
      </c>
      <c r="F6" s="32"/>
      <c r="G6" s="32"/>
      <c r="H6" s="32"/>
      <c r="I6" s="32"/>
      <c r="J6" s="32"/>
      <c r="K6" s="32"/>
      <c r="L6" s="32"/>
      <c r="M6" s="32"/>
      <c r="N6" s="32"/>
      <c r="O6" s="33"/>
      <c r="P6" s="27"/>
    </row>
    <row r="7" spans="1:17" x14ac:dyDescent="0.25">
      <c r="A7" s="29" t="s">
        <v>1</v>
      </c>
      <c r="B7" s="29"/>
      <c r="C7" s="11"/>
      <c r="D7" s="11"/>
      <c r="E7" s="31" t="s">
        <v>15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27"/>
      <c r="Q7" s="15"/>
    </row>
    <row r="8" spans="1:17" x14ac:dyDescent="0.25">
      <c r="A8" s="34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7"/>
      <c r="P8" s="5"/>
    </row>
    <row r="9" spans="1:17" ht="54" x14ac:dyDescent="0.25">
      <c r="A9" s="16" t="s">
        <v>2</v>
      </c>
      <c r="B9" s="16" t="s">
        <v>7</v>
      </c>
      <c r="C9" s="16" t="s">
        <v>23</v>
      </c>
      <c r="D9" s="16"/>
      <c r="E9" s="16" t="s">
        <v>10</v>
      </c>
      <c r="F9" s="17" t="s">
        <v>3</v>
      </c>
      <c r="G9" s="18" t="s">
        <v>18</v>
      </c>
      <c r="H9" s="18" t="s">
        <v>19</v>
      </c>
      <c r="I9" s="18" t="s">
        <v>20</v>
      </c>
      <c r="J9" s="17" t="s">
        <v>4</v>
      </c>
      <c r="K9" s="19" t="s">
        <v>12</v>
      </c>
      <c r="L9" s="19" t="s">
        <v>13</v>
      </c>
      <c r="M9" s="19" t="s">
        <v>14</v>
      </c>
      <c r="N9" s="17" t="s">
        <v>21</v>
      </c>
      <c r="O9" s="17" t="s">
        <v>22</v>
      </c>
      <c r="P9" s="17" t="s">
        <v>27</v>
      </c>
      <c r="Q9" s="8"/>
    </row>
    <row r="10" spans="1:17" ht="36" x14ac:dyDescent="0.25">
      <c r="A10" s="16">
        <v>1</v>
      </c>
      <c r="B10" s="20" t="s">
        <v>25</v>
      </c>
      <c r="C10" s="24"/>
      <c r="D10" s="21"/>
      <c r="E10" s="16" t="s">
        <v>16</v>
      </c>
      <c r="F10" s="22">
        <v>1</v>
      </c>
      <c r="G10" s="9">
        <v>521830</v>
      </c>
      <c r="H10" s="9">
        <v>615000</v>
      </c>
      <c r="I10" s="9">
        <v>545000</v>
      </c>
      <c r="J10" s="9">
        <f>(G10+H10+I10)/3</f>
        <v>560610</v>
      </c>
      <c r="K10" s="23">
        <f>STDEV(G10:I10)</f>
        <v>48506.868585799268</v>
      </c>
      <c r="L10" s="23">
        <f t="shared" ref="L10" si="0">K10/J10*100</f>
        <v>8.6525157570859008</v>
      </c>
      <c r="M10" s="23" t="str">
        <f>IF(L10&lt;33,"ОДНОРОДНЫЕ","НЕОДНОРОДНЫЕ")</f>
        <v>ОДНОРОДНЫЕ</v>
      </c>
      <c r="N10" s="9">
        <f>J10*F10</f>
        <v>560610</v>
      </c>
      <c r="O10" s="9"/>
      <c r="P10" s="9">
        <f>G10</f>
        <v>521830</v>
      </c>
      <c r="Q10" s="8"/>
    </row>
    <row r="11" spans="1:17" x14ac:dyDescent="0.25">
      <c r="A11" s="38" t="s">
        <v>17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9">
        <f>N10</f>
        <v>560610</v>
      </c>
      <c r="O11" s="9"/>
      <c r="P11" s="9">
        <f>P10</f>
        <v>521830</v>
      </c>
    </row>
    <row r="12" spans="1:17" x14ac:dyDescent="0.25">
      <c r="A12" s="38" t="s">
        <v>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9">
        <f>N11</f>
        <v>560610</v>
      </c>
      <c r="O12" s="9"/>
      <c r="P12" s="9">
        <f>P11</f>
        <v>521830</v>
      </c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7" x14ac:dyDescent="0.25">
      <c r="A14" s="41" t="s">
        <v>28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25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7" spans="1:16" x14ac:dyDescent="0.25">
      <c r="A17" s="41" t="s">
        <v>9</v>
      </c>
      <c r="B17" s="41"/>
      <c r="C17" s="41"/>
      <c r="D17" s="41"/>
      <c r="E17" s="41"/>
      <c r="F17" s="7"/>
      <c r="G17" s="7"/>
      <c r="H17" s="5"/>
      <c r="I17" s="7"/>
      <c r="J17" s="8"/>
      <c r="K17" s="8"/>
      <c r="L17" s="8"/>
      <c r="M17" s="8"/>
      <c r="O17" s="8"/>
      <c r="P17" s="8"/>
    </row>
    <row r="18" spans="1:16" x14ac:dyDescent="0.25">
      <c r="A18" s="45"/>
      <c r="B18" s="45"/>
      <c r="C18" s="45"/>
      <c r="D18" s="45"/>
      <c r="E18" s="45"/>
      <c r="F18" s="6"/>
      <c r="G18" s="6"/>
      <c r="H18" s="44"/>
      <c r="I18" s="44"/>
      <c r="J18" s="1"/>
    </row>
    <row r="19" spans="1:16" x14ac:dyDescent="0.25">
      <c r="A19" s="42" t="s">
        <v>8</v>
      </c>
      <c r="B19" s="42"/>
      <c r="C19" s="42"/>
      <c r="D19" s="42"/>
      <c r="E19" s="42"/>
      <c r="F19" s="6"/>
      <c r="G19" s="6"/>
      <c r="H19" s="43" t="s">
        <v>6</v>
      </c>
      <c r="I19" s="43"/>
      <c r="J19" s="1"/>
    </row>
    <row r="20" spans="1:16" x14ac:dyDescent="0.25">
      <c r="A20" s="5"/>
      <c r="B20" s="6"/>
      <c r="C20" s="6"/>
      <c r="D20" s="6"/>
      <c r="E20" s="6"/>
      <c r="G20" s="1"/>
      <c r="H20" s="1"/>
      <c r="I20" s="1"/>
      <c r="J20" s="1"/>
    </row>
    <row r="21" spans="1:16" x14ac:dyDescent="0.25">
      <c r="A21" s="5"/>
      <c r="B21" s="5"/>
      <c r="C21" s="5"/>
      <c r="D21" s="5"/>
      <c r="E21" s="5"/>
      <c r="F21" s="5"/>
      <c r="G21" s="3"/>
      <c r="H21" s="3"/>
      <c r="I21" s="3"/>
      <c r="J21" s="1"/>
    </row>
    <row r="22" spans="1:16" x14ac:dyDescent="0.25">
      <c r="A22" s="10"/>
      <c r="B22" s="10"/>
      <c r="C22" s="10"/>
      <c r="D22" s="10"/>
      <c r="E22" s="10"/>
      <c r="F22" s="10"/>
      <c r="G22" s="3"/>
      <c r="H22" s="3"/>
      <c r="I22" s="3"/>
      <c r="J22" s="1"/>
    </row>
  </sheetData>
  <mergeCells count="14">
    <mergeCell ref="A8:O8"/>
    <mergeCell ref="A12:M12"/>
    <mergeCell ref="A14:O14"/>
    <mergeCell ref="A19:E19"/>
    <mergeCell ref="H19:I19"/>
    <mergeCell ref="H18:I18"/>
    <mergeCell ref="A17:E17"/>
    <mergeCell ref="A18:E18"/>
    <mergeCell ref="A11:M11"/>
    <mergeCell ref="A6:B6"/>
    <mergeCell ref="A7:B7"/>
    <mergeCell ref="A3:O3"/>
    <mergeCell ref="E6:O6"/>
    <mergeCell ref="E7:O7"/>
  </mergeCells>
  <pageMargins left="0.19685039370078741" right="0" top="0" bottom="0" header="0.51181102362204722" footer="0.51181102362204722"/>
  <pageSetup paperSize="9" scale="52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7</cp:revision>
  <cp:lastPrinted>2025-03-24T08:57:09Z</cp:lastPrinted>
  <dcterms:created xsi:type="dcterms:W3CDTF">2014-01-17T11:35:00Z</dcterms:created>
  <dcterms:modified xsi:type="dcterms:W3CDTF">2025-06-23T06:05:17Z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