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Area" localSheetId="0">Лист1!$A$1:$L$38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<sst xmlns="http://schemas.openxmlformats.org/spreadsheetml/2006/main" count="72" uniqueCount="47">
  <si>
    <t>Государственное автономное учреждение здравоохранения Тюменской области "Лечебно-реабилитационный центр "Светлый"</t>
  </si>
  <si>
    <t>Сведения о начальной (максимальной) цене договора
Цена сформирована путем применения метода сопоставимых рыночных цен (анализ рынка)</t>
  </si>
  <si>
    <t>№</t>
  </si>
  <si>
    <t>Наименование предмета договора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</si>
  <si>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</si>
  <si>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</si>
  <si>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</si>
  <si>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</si>
  <si>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 xml:space="preserve">Принимаемая минимальная рыночная цена за ед. </t>
  </si>
  <si>
    <t>НМЦД,  определяемая методом сопоставимых рыночных цен (анализа рынка)*</t>
  </si>
  <si>
    <t>Источник 1</t>
  </si>
  <si>
    <t>Источник 2</t>
  </si>
  <si>
    <t>Источник 3</t>
  </si>
  <si>
    <r>
      <rPr>
        <b/>
        <sz val="10"/>
        <color indexed="8"/>
        <rFont val="Times New Roman"/>
        <charset val="204"/>
      </rPr>
      <t>Средняя арифметическая цена за единицу     &lt;</t>
    </r>
    <r>
      <rPr>
        <b/>
        <i/>
        <sz val="10"/>
        <color indexed="8"/>
        <rFont val="Times New Roman"/>
        <charset val="204"/>
      </rPr>
      <t>ц</t>
    </r>
    <r>
      <rPr>
        <b/>
        <sz val="10"/>
        <color indexed="8"/>
        <rFont val="Times New Roman"/>
        <charset val="204"/>
      </rPr>
      <t xml:space="preserve">&gt; </t>
    </r>
  </si>
  <si>
    <t>Среднее квадратичное отклонение</t>
  </si>
  <si>
    <r>
      <rPr>
        <b/>
        <sz val="10"/>
        <color indexed="8"/>
        <rFont val="Times New Roman"/>
        <charset val="204"/>
      </rPr>
      <t xml:space="preserve">коэффициент вариации цен V (%)           </t>
    </r>
    <r>
      <rPr>
        <i/>
        <sz val="10"/>
        <color indexed="8"/>
        <rFont val="Times New Roman"/>
        <charset val="204"/>
      </rPr>
      <t xml:space="preserve">         (не должен превышать 33%)</t>
    </r>
  </si>
  <si>
    <t>Карта больного, лечащегося в физиотерапевтическом отделении (форма 044/у)</t>
  </si>
  <si>
    <t>шт</t>
  </si>
  <si>
    <t>Карта больного, лечащегося в кабинете лечебной физкультуры (форма 042/у)</t>
  </si>
  <si>
    <t>Температурный лист (форма 004/у)</t>
  </si>
  <si>
    <t>Лист назначений</t>
  </si>
  <si>
    <t>Дневник доврачебного приема</t>
  </si>
  <si>
    <t>Сводка бланк</t>
  </si>
  <si>
    <t>Бланк "Направление на ОАМ" (общий анализ мочи)</t>
  </si>
  <si>
    <t>Медицинская карта пациента, получающего медицинскую помощь в стационарных условиях, в условиях дневного стационара (форма 033/у)</t>
  </si>
  <si>
    <t>Журнал учета клинико-экспертной работы</t>
  </si>
  <si>
    <t>Журнал регистрации листков нетрудоспособности</t>
  </si>
  <si>
    <t>Журнал по контролю за качеством готовой пищи (бракеражный)</t>
  </si>
  <si>
    <t>Журнал регистрации предрейсовых, послерейсовых медицинских осмотров</t>
  </si>
  <si>
    <t>Информированное добровольное согласие на виды медицинских вмешательств</t>
  </si>
  <si>
    <t>Отказ от видов медицинских вмешательств</t>
  </si>
  <si>
    <t xml:space="preserve">Согласие субъекта персональных данных, обратившегося в медицинскую организацию, на обработку его персональных данных  </t>
  </si>
  <si>
    <t>Согласие законного представителя субъекта персональных данных на обработку его персональных данных субъекта персональных данных обратившегосяв медицинскую организацию</t>
  </si>
  <si>
    <t>Соглашение (информированное добровольное согласие)</t>
  </si>
  <si>
    <t xml:space="preserve">Согласие с общим планом обследования и лечения </t>
  </si>
  <si>
    <t>Согласие пациента на оказание платных услуг</t>
  </si>
  <si>
    <t>Договор о предоставлении платных услуг</t>
  </si>
  <si>
    <t>Рекламный буклет</t>
  </si>
  <si>
    <t>Санаторная книжка с зеленой обложкой</t>
  </si>
  <si>
    <t>Книжка с голубой обложкой</t>
  </si>
  <si>
    <t>Расходная -накладная</t>
  </si>
  <si>
    <t>Ведомость учета</t>
  </si>
  <si>
    <t>История болезни санаторно-курортного больного</t>
  </si>
  <si>
    <t>Итоговые суммы с учётом количества единиц товаров:</t>
  </si>
  <si>
    <t>В результате проведенного расчета НМЦД  составляет:</t>
  </si>
  <si>
    <t>рублей</t>
  </si>
  <si>
    <t xml:space="preserve">Коэффициент вариации цены не превышает 33 %, т.о совокупность цен считается однородной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</si>
</sst>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3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theme="1"/>
      <name val="Times New Roman"/>
      <charset val="204"/>
    </font>
    <font>
      <b/>
      <sz val="12"/>
      <color indexed="8"/>
      <name val="Times New Roman"/>
      <charset val="204"/>
    </font>
    <font>
      <b/>
      <sz val="1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180" fontId="9" fillId="0" borderId="1" xfId="0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47625</xdr:colOff>
      <xdr:row>6</xdr:row>
      <xdr:rowOff>263236</xdr:rowOff>
    </xdr:from>
    <xdr:to>
      <xdr:col>8</xdr:col>
      <xdr:colOff>704850</xdr:colOff>
      <xdr:row>7</xdr:row>
      <xdr:rowOff>28575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200900" y="1605915"/>
          <a:ext cx="65722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6</xdr:row>
      <xdr:rowOff>381107</xdr:rowOff>
    </xdr:from>
    <xdr:to>
      <xdr:col>9</xdr:col>
      <xdr:colOff>809625</xdr:colOff>
      <xdr:row>6</xdr:row>
      <xdr:rowOff>809625</xdr:rowOff>
    </xdr:to>
    <xdr:pic>
      <xdr:nvPicPr>
        <xdr:cNvPr id="3" name="Рисунок 3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53400" y="1724025"/>
          <a:ext cx="7334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6</xdr:row>
      <xdr:rowOff>263236</xdr:rowOff>
    </xdr:from>
    <xdr:to>
      <xdr:col>8</xdr:col>
      <xdr:colOff>704850</xdr:colOff>
      <xdr:row>7</xdr:row>
      <xdr:rowOff>28575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200900" y="1605915"/>
          <a:ext cx="65722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workbookViewId="0">
      <selection activeCell="P7" sqref="P7"/>
    </sheetView>
  </sheetViews>
  <sheetFormatPr defaultColWidth="9" defaultRowHeight="15"/>
  <cols>
    <col min="1" max="1" width="5.42857142857143" style="2" customWidth="1"/>
    <col min="2" max="2" width="37.2857142857143" customWidth="1"/>
    <col min="3" max="3" width="10" customWidth="1"/>
    <col min="4" max="4" width="6.71428571428571" customWidth="1"/>
    <col min="5" max="5" width="11.5714285714286" customWidth="1"/>
    <col min="6" max="6" width="11.2857142857143" customWidth="1"/>
    <col min="7" max="7" width="11.5714285714286" customWidth="1"/>
    <col min="8" max="8" width="13.4285714285714" customWidth="1"/>
    <col min="9" max="9" width="13.8571428571429" customWidth="1"/>
    <col min="10" max="11" width="13.2857142857143" customWidth="1"/>
    <col min="12" max="12" width="21.8571428571429" customWidth="1"/>
    <col min="251" max="251" width="5.42857142857143" customWidth="1"/>
    <col min="252" max="252" width="37.2857142857143" customWidth="1"/>
    <col min="253" max="253" width="10" customWidth="1"/>
    <col min="254" max="254" width="6.71428571428571" customWidth="1"/>
    <col min="255" max="255" width="11.5714285714286" customWidth="1"/>
    <col min="256" max="256" width="11.2857142857143" customWidth="1"/>
    <col min="257" max="257" width="11.5714285714286" customWidth="1"/>
    <col min="258" max="258" width="13.4285714285714" customWidth="1"/>
    <col min="259" max="259" width="13.8571428571429" customWidth="1"/>
    <col min="260" max="261" width="13.2857142857143" customWidth="1"/>
    <col min="262" max="262" width="21.8571428571429" customWidth="1"/>
    <col min="264" max="264" width="13.8571428571429" customWidth="1"/>
    <col min="265" max="266" width="9.71428571428571" customWidth="1"/>
    <col min="507" max="507" width="5.42857142857143" customWidth="1"/>
    <col min="508" max="508" width="37.2857142857143" customWidth="1"/>
    <col min="509" max="509" width="10" customWidth="1"/>
    <col min="510" max="510" width="6.71428571428571" customWidth="1"/>
    <col min="511" max="511" width="11.5714285714286" customWidth="1"/>
    <col min="512" max="512" width="11.2857142857143" customWidth="1"/>
    <col min="513" max="513" width="11.5714285714286" customWidth="1"/>
    <col min="514" max="514" width="13.4285714285714" customWidth="1"/>
    <col min="515" max="515" width="13.8571428571429" customWidth="1"/>
    <col min="516" max="517" width="13.2857142857143" customWidth="1"/>
    <col min="518" max="518" width="21.8571428571429" customWidth="1"/>
    <col min="520" max="520" width="13.8571428571429" customWidth="1"/>
    <col min="521" max="522" width="9.71428571428571" customWidth="1"/>
    <col min="763" max="763" width="5.42857142857143" customWidth="1"/>
    <col min="764" max="764" width="37.2857142857143" customWidth="1"/>
    <col min="765" max="765" width="10" customWidth="1"/>
    <col min="766" max="766" width="6.71428571428571" customWidth="1"/>
    <col min="767" max="767" width="11.5714285714286" customWidth="1"/>
    <col min="768" max="768" width="11.2857142857143" customWidth="1"/>
    <col min="769" max="769" width="11.5714285714286" customWidth="1"/>
    <col min="770" max="770" width="13.4285714285714" customWidth="1"/>
    <col min="771" max="771" width="13.8571428571429" customWidth="1"/>
    <col min="772" max="773" width="13.2857142857143" customWidth="1"/>
    <col min="774" max="774" width="21.8571428571429" customWidth="1"/>
    <col min="776" max="776" width="13.8571428571429" customWidth="1"/>
    <col min="777" max="778" width="9.71428571428571" customWidth="1"/>
    <col min="1019" max="1019" width="5.42857142857143" customWidth="1"/>
    <col min="1020" max="1020" width="37.2857142857143" customWidth="1"/>
    <col min="1021" max="1021" width="10" customWidth="1"/>
    <col min="1022" max="1022" width="6.71428571428571" customWidth="1"/>
    <col min="1023" max="1023" width="11.5714285714286" customWidth="1"/>
    <col min="1024" max="1024" width="11.2857142857143" customWidth="1"/>
    <col min="1025" max="1025" width="11.5714285714286" customWidth="1"/>
    <col min="1026" max="1026" width="13.4285714285714" customWidth="1"/>
    <col min="1027" max="1027" width="13.8571428571429" customWidth="1"/>
    <col min="1028" max="1029" width="13.2857142857143" customWidth="1"/>
    <col min="1030" max="1030" width="21.8571428571429" customWidth="1"/>
    <col min="1032" max="1032" width="13.8571428571429" customWidth="1"/>
    <col min="1033" max="1034" width="9.71428571428571" customWidth="1"/>
    <col min="1275" max="1275" width="5.42857142857143" customWidth="1"/>
    <col min="1276" max="1276" width="37.2857142857143" customWidth="1"/>
    <col min="1277" max="1277" width="10" customWidth="1"/>
    <col min="1278" max="1278" width="6.71428571428571" customWidth="1"/>
    <col min="1279" max="1279" width="11.5714285714286" customWidth="1"/>
    <col min="1280" max="1280" width="11.2857142857143" customWidth="1"/>
    <col min="1281" max="1281" width="11.5714285714286" customWidth="1"/>
    <col min="1282" max="1282" width="13.4285714285714" customWidth="1"/>
    <col min="1283" max="1283" width="13.8571428571429" customWidth="1"/>
    <col min="1284" max="1285" width="13.2857142857143" customWidth="1"/>
    <col min="1286" max="1286" width="21.8571428571429" customWidth="1"/>
    <col min="1288" max="1288" width="13.8571428571429" customWidth="1"/>
    <col min="1289" max="1290" width="9.71428571428571" customWidth="1"/>
    <col min="1531" max="1531" width="5.42857142857143" customWidth="1"/>
    <col min="1532" max="1532" width="37.2857142857143" customWidth="1"/>
    <col min="1533" max="1533" width="10" customWidth="1"/>
    <col min="1534" max="1534" width="6.71428571428571" customWidth="1"/>
    <col min="1535" max="1535" width="11.5714285714286" customWidth="1"/>
    <col min="1536" max="1536" width="11.2857142857143" customWidth="1"/>
    <col min="1537" max="1537" width="11.5714285714286" customWidth="1"/>
    <col min="1538" max="1538" width="13.4285714285714" customWidth="1"/>
    <col min="1539" max="1539" width="13.8571428571429" customWidth="1"/>
    <col min="1540" max="1541" width="13.2857142857143" customWidth="1"/>
    <col min="1542" max="1542" width="21.8571428571429" customWidth="1"/>
    <col min="1544" max="1544" width="13.8571428571429" customWidth="1"/>
    <col min="1545" max="1546" width="9.71428571428571" customWidth="1"/>
    <col min="1787" max="1787" width="5.42857142857143" customWidth="1"/>
    <col min="1788" max="1788" width="37.2857142857143" customWidth="1"/>
    <col min="1789" max="1789" width="10" customWidth="1"/>
    <col min="1790" max="1790" width="6.71428571428571" customWidth="1"/>
    <col min="1791" max="1791" width="11.5714285714286" customWidth="1"/>
    <col min="1792" max="1792" width="11.2857142857143" customWidth="1"/>
    <col min="1793" max="1793" width="11.5714285714286" customWidth="1"/>
    <col min="1794" max="1794" width="13.4285714285714" customWidth="1"/>
    <col min="1795" max="1795" width="13.8571428571429" customWidth="1"/>
    <col min="1796" max="1797" width="13.2857142857143" customWidth="1"/>
    <col min="1798" max="1798" width="21.8571428571429" customWidth="1"/>
    <col min="1800" max="1800" width="13.8571428571429" customWidth="1"/>
    <col min="1801" max="1802" width="9.71428571428571" customWidth="1"/>
    <col min="2043" max="2043" width="5.42857142857143" customWidth="1"/>
    <col min="2044" max="2044" width="37.2857142857143" customWidth="1"/>
    <col min="2045" max="2045" width="10" customWidth="1"/>
    <col min="2046" max="2046" width="6.71428571428571" customWidth="1"/>
    <col min="2047" max="2047" width="11.5714285714286" customWidth="1"/>
    <col min="2048" max="2048" width="11.2857142857143" customWidth="1"/>
    <col min="2049" max="2049" width="11.5714285714286" customWidth="1"/>
    <col min="2050" max="2050" width="13.4285714285714" customWidth="1"/>
    <col min="2051" max="2051" width="13.8571428571429" customWidth="1"/>
    <col min="2052" max="2053" width="13.2857142857143" customWidth="1"/>
    <col min="2054" max="2054" width="21.8571428571429" customWidth="1"/>
    <col min="2056" max="2056" width="13.8571428571429" customWidth="1"/>
    <col min="2057" max="2058" width="9.71428571428571" customWidth="1"/>
    <col min="2299" max="2299" width="5.42857142857143" customWidth="1"/>
    <col min="2300" max="2300" width="37.2857142857143" customWidth="1"/>
    <col min="2301" max="2301" width="10" customWidth="1"/>
    <col min="2302" max="2302" width="6.71428571428571" customWidth="1"/>
    <col min="2303" max="2303" width="11.5714285714286" customWidth="1"/>
    <col min="2304" max="2304" width="11.2857142857143" customWidth="1"/>
    <col min="2305" max="2305" width="11.5714285714286" customWidth="1"/>
    <col min="2306" max="2306" width="13.4285714285714" customWidth="1"/>
    <col min="2307" max="2307" width="13.8571428571429" customWidth="1"/>
    <col min="2308" max="2309" width="13.2857142857143" customWidth="1"/>
    <col min="2310" max="2310" width="21.8571428571429" customWidth="1"/>
    <col min="2312" max="2312" width="13.8571428571429" customWidth="1"/>
    <col min="2313" max="2314" width="9.71428571428571" customWidth="1"/>
    <col min="2555" max="2555" width="5.42857142857143" customWidth="1"/>
    <col min="2556" max="2556" width="37.2857142857143" customWidth="1"/>
    <col min="2557" max="2557" width="10" customWidth="1"/>
    <col min="2558" max="2558" width="6.71428571428571" customWidth="1"/>
    <col min="2559" max="2559" width="11.5714285714286" customWidth="1"/>
    <col min="2560" max="2560" width="11.2857142857143" customWidth="1"/>
    <col min="2561" max="2561" width="11.5714285714286" customWidth="1"/>
    <col min="2562" max="2562" width="13.4285714285714" customWidth="1"/>
    <col min="2563" max="2563" width="13.8571428571429" customWidth="1"/>
    <col min="2564" max="2565" width="13.2857142857143" customWidth="1"/>
    <col min="2566" max="2566" width="21.8571428571429" customWidth="1"/>
    <col min="2568" max="2568" width="13.8571428571429" customWidth="1"/>
    <col min="2569" max="2570" width="9.71428571428571" customWidth="1"/>
    <col min="2811" max="2811" width="5.42857142857143" customWidth="1"/>
    <col min="2812" max="2812" width="37.2857142857143" customWidth="1"/>
    <col min="2813" max="2813" width="10" customWidth="1"/>
    <col min="2814" max="2814" width="6.71428571428571" customWidth="1"/>
    <col min="2815" max="2815" width="11.5714285714286" customWidth="1"/>
    <col min="2816" max="2816" width="11.2857142857143" customWidth="1"/>
    <col min="2817" max="2817" width="11.5714285714286" customWidth="1"/>
    <col min="2818" max="2818" width="13.4285714285714" customWidth="1"/>
    <col min="2819" max="2819" width="13.8571428571429" customWidth="1"/>
    <col min="2820" max="2821" width="13.2857142857143" customWidth="1"/>
    <col min="2822" max="2822" width="21.8571428571429" customWidth="1"/>
    <col min="2824" max="2824" width="13.8571428571429" customWidth="1"/>
    <col min="2825" max="2826" width="9.71428571428571" customWidth="1"/>
    <col min="3067" max="3067" width="5.42857142857143" customWidth="1"/>
    <col min="3068" max="3068" width="37.2857142857143" customWidth="1"/>
    <col min="3069" max="3069" width="10" customWidth="1"/>
    <col min="3070" max="3070" width="6.71428571428571" customWidth="1"/>
    <col min="3071" max="3071" width="11.5714285714286" customWidth="1"/>
    <col min="3072" max="3072" width="11.2857142857143" customWidth="1"/>
    <col min="3073" max="3073" width="11.5714285714286" customWidth="1"/>
    <col min="3074" max="3074" width="13.4285714285714" customWidth="1"/>
    <col min="3075" max="3075" width="13.8571428571429" customWidth="1"/>
    <col min="3076" max="3077" width="13.2857142857143" customWidth="1"/>
    <col min="3078" max="3078" width="21.8571428571429" customWidth="1"/>
    <col min="3080" max="3080" width="13.8571428571429" customWidth="1"/>
    <col min="3081" max="3082" width="9.71428571428571" customWidth="1"/>
    <col min="3323" max="3323" width="5.42857142857143" customWidth="1"/>
    <col min="3324" max="3324" width="37.2857142857143" customWidth="1"/>
    <col min="3325" max="3325" width="10" customWidth="1"/>
    <col min="3326" max="3326" width="6.71428571428571" customWidth="1"/>
    <col min="3327" max="3327" width="11.5714285714286" customWidth="1"/>
    <col min="3328" max="3328" width="11.2857142857143" customWidth="1"/>
    <col min="3329" max="3329" width="11.5714285714286" customWidth="1"/>
    <col min="3330" max="3330" width="13.4285714285714" customWidth="1"/>
    <col min="3331" max="3331" width="13.8571428571429" customWidth="1"/>
    <col min="3332" max="3333" width="13.2857142857143" customWidth="1"/>
    <col min="3334" max="3334" width="21.8571428571429" customWidth="1"/>
    <col min="3336" max="3336" width="13.8571428571429" customWidth="1"/>
    <col min="3337" max="3338" width="9.71428571428571" customWidth="1"/>
    <col min="3579" max="3579" width="5.42857142857143" customWidth="1"/>
    <col min="3580" max="3580" width="37.2857142857143" customWidth="1"/>
    <col min="3581" max="3581" width="10" customWidth="1"/>
    <col min="3582" max="3582" width="6.71428571428571" customWidth="1"/>
    <col min="3583" max="3583" width="11.5714285714286" customWidth="1"/>
    <col min="3584" max="3584" width="11.2857142857143" customWidth="1"/>
    <col min="3585" max="3585" width="11.5714285714286" customWidth="1"/>
    <col min="3586" max="3586" width="13.4285714285714" customWidth="1"/>
    <col min="3587" max="3587" width="13.8571428571429" customWidth="1"/>
    <col min="3588" max="3589" width="13.2857142857143" customWidth="1"/>
    <col min="3590" max="3590" width="21.8571428571429" customWidth="1"/>
    <col min="3592" max="3592" width="13.8571428571429" customWidth="1"/>
    <col min="3593" max="3594" width="9.71428571428571" customWidth="1"/>
    <col min="3835" max="3835" width="5.42857142857143" customWidth="1"/>
    <col min="3836" max="3836" width="37.2857142857143" customWidth="1"/>
    <col min="3837" max="3837" width="10" customWidth="1"/>
    <col min="3838" max="3838" width="6.71428571428571" customWidth="1"/>
    <col min="3839" max="3839" width="11.5714285714286" customWidth="1"/>
    <col min="3840" max="3840" width="11.2857142857143" customWidth="1"/>
    <col min="3841" max="3841" width="11.5714285714286" customWidth="1"/>
    <col min="3842" max="3842" width="13.4285714285714" customWidth="1"/>
    <col min="3843" max="3843" width="13.8571428571429" customWidth="1"/>
    <col min="3844" max="3845" width="13.2857142857143" customWidth="1"/>
    <col min="3846" max="3846" width="21.8571428571429" customWidth="1"/>
    <col min="3848" max="3848" width="13.8571428571429" customWidth="1"/>
    <col min="3849" max="3850" width="9.71428571428571" customWidth="1"/>
    <col min="4091" max="4091" width="5.42857142857143" customWidth="1"/>
    <col min="4092" max="4092" width="37.2857142857143" customWidth="1"/>
    <col min="4093" max="4093" width="10" customWidth="1"/>
    <col min="4094" max="4094" width="6.71428571428571" customWidth="1"/>
    <col min="4095" max="4095" width="11.5714285714286" customWidth="1"/>
    <col min="4096" max="4096" width="11.2857142857143" customWidth="1"/>
    <col min="4097" max="4097" width="11.5714285714286" customWidth="1"/>
    <col min="4098" max="4098" width="13.4285714285714" customWidth="1"/>
    <col min="4099" max="4099" width="13.8571428571429" customWidth="1"/>
    <col min="4100" max="4101" width="13.2857142857143" customWidth="1"/>
    <col min="4102" max="4102" width="21.8571428571429" customWidth="1"/>
    <col min="4104" max="4104" width="13.8571428571429" customWidth="1"/>
    <col min="4105" max="4106" width="9.71428571428571" customWidth="1"/>
    <col min="4347" max="4347" width="5.42857142857143" customWidth="1"/>
    <col min="4348" max="4348" width="37.2857142857143" customWidth="1"/>
    <col min="4349" max="4349" width="10" customWidth="1"/>
    <col min="4350" max="4350" width="6.71428571428571" customWidth="1"/>
    <col min="4351" max="4351" width="11.5714285714286" customWidth="1"/>
    <col min="4352" max="4352" width="11.2857142857143" customWidth="1"/>
    <col min="4353" max="4353" width="11.5714285714286" customWidth="1"/>
    <col min="4354" max="4354" width="13.4285714285714" customWidth="1"/>
    <col min="4355" max="4355" width="13.8571428571429" customWidth="1"/>
    <col min="4356" max="4357" width="13.2857142857143" customWidth="1"/>
    <col min="4358" max="4358" width="21.8571428571429" customWidth="1"/>
    <col min="4360" max="4360" width="13.8571428571429" customWidth="1"/>
    <col min="4361" max="4362" width="9.71428571428571" customWidth="1"/>
    <col min="4603" max="4603" width="5.42857142857143" customWidth="1"/>
    <col min="4604" max="4604" width="37.2857142857143" customWidth="1"/>
    <col min="4605" max="4605" width="10" customWidth="1"/>
    <col min="4606" max="4606" width="6.71428571428571" customWidth="1"/>
    <col min="4607" max="4607" width="11.5714285714286" customWidth="1"/>
    <col min="4608" max="4608" width="11.2857142857143" customWidth="1"/>
    <col min="4609" max="4609" width="11.5714285714286" customWidth="1"/>
    <col min="4610" max="4610" width="13.4285714285714" customWidth="1"/>
    <col min="4611" max="4611" width="13.8571428571429" customWidth="1"/>
    <col min="4612" max="4613" width="13.2857142857143" customWidth="1"/>
    <col min="4614" max="4614" width="21.8571428571429" customWidth="1"/>
    <col min="4616" max="4616" width="13.8571428571429" customWidth="1"/>
    <col min="4617" max="4618" width="9.71428571428571" customWidth="1"/>
    <col min="4859" max="4859" width="5.42857142857143" customWidth="1"/>
    <col min="4860" max="4860" width="37.2857142857143" customWidth="1"/>
    <col min="4861" max="4861" width="10" customWidth="1"/>
    <col min="4862" max="4862" width="6.71428571428571" customWidth="1"/>
    <col min="4863" max="4863" width="11.5714285714286" customWidth="1"/>
    <col min="4864" max="4864" width="11.2857142857143" customWidth="1"/>
    <col min="4865" max="4865" width="11.5714285714286" customWidth="1"/>
    <col min="4866" max="4866" width="13.4285714285714" customWidth="1"/>
    <col min="4867" max="4867" width="13.8571428571429" customWidth="1"/>
    <col min="4868" max="4869" width="13.2857142857143" customWidth="1"/>
    <col min="4870" max="4870" width="21.8571428571429" customWidth="1"/>
    <col min="4872" max="4872" width="13.8571428571429" customWidth="1"/>
    <col min="4873" max="4874" width="9.71428571428571" customWidth="1"/>
    <col min="5115" max="5115" width="5.42857142857143" customWidth="1"/>
    <col min="5116" max="5116" width="37.2857142857143" customWidth="1"/>
    <col min="5117" max="5117" width="10" customWidth="1"/>
    <col min="5118" max="5118" width="6.71428571428571" customWidth="1"/>
    <col min="5119" max="5119" width="11.5714285714286" customWidth="1"/>
    <col min="5120" max="5120" width="11.2857142857143" customWidth="1"/>
    <col min="5121" max="5121" width="11.5714285714286" customWidth="1"/>
    <col min="5122" max="5122" width="13.4285714285714" customWidth="1"/>
    <col min="5123" max="5123" width="13.8571428571429" customWidth="1"/>
    <col min="5124" max="5125" width="13.2857142857143" customWidth="1"/>
    <col min="5126" max="5126" width="21.8571428571429" customWidth="1"/>
    <col min="5128" max="5128" width="13.8571428571429" customWidth="1"/>
    <col min="5129" max="5130" width="9.71428571428571" customWidth="1"/>
    <col min="5371" max="5371" width="5.42857142857143" customWidth="1"/>
    <col min="5372" max="5372" width="37.2857142857143" customWidth="1"/>
    <col min="5373" max="5373" width="10" customWidth="1"/>
    <col min="5374" max="5374" width="6.71428571428571" customWidth="1"/>
    <col min="5375" max="5375" width="11.5714285714286" customWidth="1"/>
    <col min="5376" max="5376" width="11.2857142857143" customWidth="1"/>
    <col min="5377" max="5377" width="11.5714285714286" customWidth="1"/>
    <col min="5378" max="5378" width="13.4285714285714" customWidth="1"/>
    <col min="5379" max="5379" width="13.8571428571429" customWidth="1"/>
    <col min="5380" max="5381" width="13.2857142857143" customWidth="1"/>
    <col min="5382" max="5382" width="21.8571428571429" customWidth="1"/>
    <col min="5384" max="5384" width="13.8571428571429" customWidth="1"/>
    <col min="5385" max="5386" width="9.71428571428571" customWidth="1"/>
    <col min="5627" max="5627" width="5.42857142857143" customWidth="1"/>
    <col min="5628" max="5628" width="37.2857142857143" customWidth="1"/>
    <col min="5629" max="5629" width="10" customWidth="1"/>
    <col min="5630" max="5630" width="6.71428571428571" customWidth="1"/>
    <col min="5631" max="5631" width="11.5714285714286" customWidth="1"/>
    <col min="5632" max="5632" width="11.2857142857143" customWidth="1"/>
    <col min="5633" max="5633" width="11.5714285714286" customWidth="1"/>
    <col min="5634" max="5634" width="13.4285714285714" customWidth="1"/>
    <col min="5635" max="5635" width="13.8571428571429" customWidth="1"/>
    <col min="5636" max="5637" width="13.2857142857143" customWidth="1"/>
    <col min="5638" max="5638" width="21.8571428571429" customWidth="1"/>
    <col min="5640" max="5640" width="13.8571428571429" customWidth="1"/>
    <col min="5641" max="5642" width="9.71428571428571" customWidth="1"/>
    <col min="5883" max="5883" width="5.42857142857143" customWidth="1"/>
    <col min="5884" max="5884" width="37.2857142857143" customWidth="1"/>
    <col min="5885" max="5885" width="10" customWidth="1"/>
    <col min="5886" max="5886" width="6.71428571428571" customWidth="1"/>
    <col min="5887" max="5887" width="11.5714285714286" customWidth="1"/>
    <col min="5888" max="5888" width="11.2857142857143" customWidth="1"/>
    <col min="5889" max="5889" width="11.5714285714286" customWidth="1"/>
    <col min="5890" max="5890" width="13.4285714285714" customWidth="1"/>
    <col min="5891" max="5891" width="13.8571428571429" customWidth="1"/>
    <col min="5892" max="5893" width="13.2857142857143" customWidth="1"/>
    <col min="5894" max="5894" width="21.8571428571429" customWidth="1"/>
    <col min="5896" max="5896" width="13.8571428571429" customWidth="1"/>
    <col min="5897" max="5898" width="9.71428571428571" customWidth="1"/>
    <col min="6139" max="6139" width="5.42857142857143" customWidth="1"/>
    <col min="6140" max="6140" width="37.2857142857143" customWidth="1"/>
    <col min="6141" max="6141" width="10" customWidth="1"/>
    <col min="6142" max="6142" width="6.71428571428571" customWidth="1"/>
    <col min="6143" max="6143" width="11.5714285714286" customWidth="1"/>
    <col min="6144" max="6144" width="11.2857142857143" customWidth="1"/>
    <col min="6145" max="6145" width="11.5714285714286" customWidth="1"/>
    <col min="6146" max="6146" width="13.4285714285714" customWidth="1"/>
    <col min="6147" max="6147" width="13.8571428571429" customWidth="1"/>
    <col min="6148" max="6149" width="13.2857142857143" customWidth="1"/>
    <col min="6150" max="6150" width="21.8571428571429" customWidth="1"/>
    <col min="6152" max="6152" width="13.8571428571429" customWidth="1"/>
    <col min="6153" max="6154" width="9.71428571428571" customWidth="1"/>
    <col min="6395" max="6395" width="5.42857142857143" customWidth="1"/>
    <col min="6396" max="6396" width="37.2857142857143" customWidth="1"/>
    <col min="6397" max="6397" width="10" customWidth="1"/>
    <col min="6398" max="6398" width="6.71428571428571" customWidth="1"/>
    <col min="6399" max="6399" width="11.5714285714286" customWidth="1"/>
    <col min="6400" max="6400" width="11.2857142857143" customWidth="1"/>
    <col min="6401" max="6401" width="11.5714285714286" customWidth="1"/>
    <col min="6402" max="6402" width="13.4285714285714" customWidth="1"/>
    <col min="6403" max="6403" width="13.8571428571429" customWidth="1"/>
    <col min="6404" max="6405" width="13.2857142857143" customWidth="1"/>
    <col min="6406" max="6406" width="21.8571428571429" customWidth="1"/>
    <col min="6408" max="6408" width="13.8571428571429" customWidth="1"/>
    <col min="6409" max="6410" width="9.71428571428571" customWidth="1"/>
    <col min="6651" max="6651" width="5.42857142857143" customWidth="1"/>
    <col min="6652" max="6652" width="37.2857142857143" customWidth="1"/>
    <col min="6653" max="6653" width="10" customWidth="1"/>
    <col min="6654" max="6654" width="6.71428571428571" customWidth="1"/>
    <col min="6655" max="6655" width="11.5714285714286" customWidth="1"/>
    <col min="6656" max="6656" width="11.2857142857143" customWidth="1"/>
    <col min="6657" max="6657" width="11.5714285714286" customWidth="1"/>
    <col min="6658" max="6658" width="13.4285714285714" customWidth="1"/>
    <col min="6659" max="6659" width="13.8571428571429" customWidth="1"/>
    <col min="6660" max="6661" width="13.2857142857143" customWidth="1"/>
    <col min="6662" max="6662" width="21.8571428571429" customWidth="1"/>
    <col min="6664" max="6664" width="13.8571428571429" customWidth="1"/>
    <col min="6665" max="6666" width="9.71428571428571" customWidth="1"/>
    <col min="6907" max="6907" width="5.42857142857143" customWidth="1"/>
    <col min="6908" max="6908" width="37.2857142857143" customWidth="1"/>
    <col min="6909" max="6909" width="10" customWidth="1"/>
    <col min="6910" max="6910" width="6.71428571428571" customWidth="1"/>
    <col min="6911" max="6911" width="11.5714285714286" customWidth="1"/>
    <col min="6912" max="6912" width="11.2857142857143" customWidth="1"/>
    <col min="6913" max="6913" width="11.5714285714286" customWidth="1"/>
    <col min="6914" max="6914" width="13.4285714285714" customWidth="1"/>
    <col min="6915" max="6915" width="13.8571428571429" customWidth="1"/>
    <col min="6916" max="6917" width="13.2857142857143" customWidth="1"/>
    <col min="6918" max="6918" width="21.8571428571429" customWidth="1"/>
    <col min="6920" max="6920" width="13.8571428571429" customWidth="1"/>
    <col min="6921" max="6922" width="9.71428571428571" customWidth="1"/>
    <col min="7163" max="7163" width="5.42857142857143" customWidth="1"/>
    <col min="7164" max="7164" width="37.2857142857143" customWidth="1"/>
    <col min="7165" max="7165" width="10" customWidth="1"/>
    <col min="7166" max="7166" width="6.71428571428571" customWidth="1"/>
    <col min="7167" max="7167" width="11.5714285714286" customWidth="1"/>
    <col min="7168" max="7168" width="11.2857142857143" customWidth="1"/>
    <col min="7169" max="7169" width="11.5714285714286" customWidth="1"/>
    <col min="7170" max="7170" width="13.4285714285714" customWidth="1"/>
    <col min="7171" max="7171" width="13.8571428571429" customWidth="1"/>
    <col min="7172" max="7173" width="13.2857142857143" customWidth="1"/>
    <col min="7174" max="7174" width="21.8571428571429" customWidth="1"/>
    <col min="7176" max="7176" width="13.8571428571429" customWidth="1"/>
    <col min="7177" max="7178" width="9.71428571428571" customWidth="1"/>
    <col min="7419" max="7419" width="5.42857142857143" customWidth="1"/>
    <col min="7420" max="7420" width="37.2857142857143" customWidth="1"/>
    <col min="7421" max="7421" width="10" customWidth="1"/>
    <col min="7422" max="7422" width="6.71428571428571" customWidth="1"/>
    <col min="7423" max="7423" width="11.5714285714286" customWidth="1"/>
    <col min="7424" max="7424" width="11.2857142857143" customWidth="1"/>
    <col min="7425" max="7425" width="11.5714285714286" customWidth="1"/>
    <col min="7426" max="7426" width="13.4285714285714" customWidth="1"/>
    <col min="7427" max="7427" width="13.8571428571429" customWidth="1"/>
    <col min="7428" max="7429" width="13.2857142857143" customWidth="1"/>
    <col min="7430" max="7430" width="21.8571428571429" customWidth="1"/>
    <col min="7432" max="7432" width="13.8571428571429" customWidth="1"/>
    <col min="7433" max="7434" width="9.71428571428571" customWidth="1"/>
    <col min="7675" max="7675" width="5.42857142857143" customWidth="1"/>
    <col min="7676" max="7676" width="37.2857142857143" customWidth="1"/>
    <col min="7677" max="7677" width="10" customWidth="1"/>
    <col min="7678" max="7678" width="6.71428571428571" customWidth="1"/>
    <col min="7679" max="7679" width="11.5714285714286" customWidth="1"/>
    <col min="7680" max="7680" width="11.2857142857143" customWidth="1"/>
    <col min="7681" max="7681" width="11.5714285714286" customWidth="1"/>
    <col min="7682" max="7682" width="13.4285714285714" customWidth="1"/>
    <col min="7683" max="7683" width="13.8571428571429" customWidth="1"/>
    <col min="7684" max="7685" width="13.2857142857143" customWidth="1"/>
    <col min="7686" max="7686" width="21.8571428571429" customWidth="1"/>
    <col min="7688" max="7688" width="13.8571428571429" customWidth="1"/>
    <col min="7689" max="7690" width="9.71428571428571" customWidth="1"/>
    <col min="7931" max="7931" width="5.42857142857143" customWidth="1"/>
    <col min="7932" max="7932" width="37.2857142857143" customWidth="1"/>
    <col min="7933" max="7933" width="10" customWidth="1"/>
    <col min="7934" max="7934" width="6.71428571428571" customWidth="1"/>
    <col min="7935" max="7935" width="11.5714285714286" customWidth="1"/>
    <col min="7936" max="7936" width="11.2857142857143" customWidth="1"/>
    <col min="7937" max="7937" width="11.5714285714286" customWidth="1"/>
    <col min="7938" max="7938" width="13.4285714285714" customWidth="1"/>
    <col min="7939" max="7939" width="13.8571428571429" customWidth="1"/>
    <col min="7940" max="7941" width="13.2857142857143" customWidth="1"/>
    <col min="7942" max="7942" width="21.8571428571429" customWidth="1"/>
    <col min="7944" max="7944" width="13.8571428571429" customWidth="1"/>
    <col min="7945" max="7946" width="9.71428571428571" customWidth="1"/>
    <col min="8187" max="8187" width="5.42857142857143" customWidth="1"/>
    <col min="8188" max="8188" width="37.2857142857143" customWidth="1"/>
    <col min="8189" max="8189" width="10" customWidth="1"/>
    <col min="8190" max="8190" width="6.71428571428571" customWidth="1"/>
    <col min="8191" max="8191" width="11.5714285714286" customWidth="1"/>
    <col min="8192" max="8192" width="11.2857142857143" customWidth="1"/>
    <col min="8193" max="8193" width="11.5714285714286" customWidth="1"/>
    <col min="8194" max="8194" width="13.4285714285714" customWidth="1"/>
    <col min="8195" max="8195" width="13.8571428571429" customWidth="1"/>
    <col min="8196" max="8197" width="13.2857142857143" customWidth="1"/>
    <col min="8198" max="8198" width="21.8571428571429" customWidth="1"/>
    <col min="8200" max="8200" width="13.8571428571429" customWidth="1"/>
    <col min="8201" max="8202" width="9.71428571428571" customWidth="1"/>
    <col min="8443" max="8443" width="5.42857142857143" customWidth="1"/>
    <col min="8444" max="8444" width="37.2857142857143" customWidth="1"/>
    <col min="8445" max="8445" width="10" customWidth="1"/>
    <col min="8446" max="8446" width="6.71428571428571" customWidth="1"/>
    <col min="8447" max="8447" width="11.5714285714286" customWidth="1"/>
    <col min="8448" max="8448" width="11.2857142857143" customWidth="1"/>
    <col min="8449" max="8449" width="11.5714285714286" customWidth="1"/>
    <col min="8450" max="8450" width="13.4285714285714" customWidth="1"/>
    <col min="8451" max="8451" width="13.8571428571429" customWidth="1"/>
    <col min="8452" max="8453" width="13.2857142857143" customWidth="1"/>
    <col min="8454" max="8454" width="21.8571428571429" customWidth="1"/>
    <col min="8456" max="8456" width="13.8571428571429" customWidth="1"/>
    <col min="8457" max="8458" width="9.71428571428571" customWidth="1"/>
    <col min="8699" max="8699" width="5.42857142857143" customWidth="1"/>
    <col min="8700" max="8700" width="37.2857142857143" customWidth="1"/>
    <col min="8701" max="8701" width="10" customWidth="1"/>
    <col min="8702" max="8702" width="6.71428571428571" customWidth="1"/>
    <col min="8703" max="8703" width="11.5714285714286" customWidth="1"/>
    <col min="8704" max="8704" width="11.2857142857143" customWidth="1"/>
    <col min="8705" max="8705" width="11.5714285714286" customWidth="1"/>
    <col min="8706" max="8706" width="13.4285714285714" customWidth="1"/>
    <col min="8707" max="8707" width="13.8571428571429" customWidth="1"/>
    <col min="8708" max="8709" width="13.2857142857143" customWidth="1"/>
    <col min="8710" max="8710" width="21.8571428571429" customWidth="1"/>
    <col min="8712" max="8712" width="13.8571428571429" customWidth="1"/>
    <col min="8713" max="8714" width="9.71428571428571" customWidth="1"/>
    <col min="8955" max="8955" width="5.42857142857143" customWidth="1"/>
    <col min="8956" max="8956" width="37.2857142857143" customWidth="1"/>
    <col min="8957" max="8957" width="10" customWidth="1"/>
    <col min="8958" max="8958" width="6.71428571428571" customWidth="1"/>
    <col min="8959" max="8959" width="11.5714285714286" customWidth="1"/>
    <col min="8960" max="8960" width="11.2857142857143" customWidth="1"/>
    <col min="8961" max="8961" width="11.5714285714286" customWidth="1"/>
    <col min="8962" max="8962" width="13.4285714285714" customWidth="1"/>
    <col min="8963" max="8963" width="13.8571428571429" customWidth="1"/>
    <col min="8964" max="8965" width="13.2857142857143" customWidth="1"/>
    <col min="8966" max="8966" width="21.8571428571429" customWidth="1"/>
    <col min="8968" max="8968" width="13.8571428571429" customWidth="1"/>
    <col min="8969" max="8970" width="9.71428571428571" customWidth="1"/>
    <col min="9211" max="9211" width="5.42857142857143" customWidth="1"/>
    <col min="9212" max="9212" width="37.2857142857143" customWidth="1"/>
    <col min="9213" max="9213" width="10" customWidth="1"/>
    <col min="9214" max="9214" width="6.71428571428571" customWidth="1"/>
    <col min="9215" max="9215" width="11.5714285714286" customWidth="1"/>
    <col min="9216" max="9216" width="11.2857142857143" customWidth="1"/>
    <col min="9217" max="9217" width="11.5714285714286" customWidth="1"/>
    <col min="9218" max="9218" width="13.4285714285714" customWidth="1"/>
    <col min="9219" max="9219" width="13.8571428571429" customWidth="1"/>
    <col min="9220" max="9221" width="13.2857142857143" customWidth="1"/>
    <col min="9222" max="9222" width="21.8571428571429" customWidth="1"/>
    <col min="9224" max="9224" width="13.8571428571429" customWidth="1"/>
    <col min="9225" max="9226" width="9.71428571428571" customWidth="1"/>
    <col min="9467" max="9467" width="5.42857142857143" customWidth="1"/>
    <col min="9468" max="9468" width="37.2857142857143" customWidth="1"/>
    <col min="9469" max="9469" width="10" customWidth="1"/>
    <col min="9470" max="9470" width="6.71428571428571" customWidth="1"/>
    <col min="9471" max="9471" width="11.5714285714286" customWidth="1"/>
    <col min="9472" max="9472" width="11.2857142857143" customWidth="1"/>
    <col min="9473" max="9473" width="11.5714285714286" customWidth="1"/>
    <col min="9474" max="9474" width="13.4285714285714" customWidth="1"/>
    <col min="9475" max="9475" width="13.8571428571429" customWidth="1"/>
    <col min="9476" max="9477" width="13.2857142857143" customWidth="1"/>
    <col min="9478" max="9478" width="21.8571428571429" customWidth="1"/>
    <col min="9480" max="9480" width="13.8571428571429" customWidth="1"/>
    <col min="9481" max="9482" width="9.71428571428571" customWidth="1"/>
    <col min="9723" max="9723" width="5.42857142857143" customWidth="1"/>
    <col min="9724" max="9724" width="37.2857142857143" customWidth="1"/>
    <col min="9725" max="9725" width="10" customWidth="1"/>
    <col min="9726" max="9726" width="6.71428571428571" customWidth="1"/>
    <col min="9727" max="9727" width="11.5714285714286" customWidth="1"/>
    <col min="9728" max="9728" width="11.2857142857143" customWidth="1"/>
    <col min="9729" max="9729" width="11.5714285714286" customWidth="1"/>
    <col min="9730" max="9730" width="13.4285714285714" customWidth="1"/>
    <col min="9731" max="9731" width="13.8571428571429" customWidth="1"/>
    <col min="9732" max="9733" width="13.2857142857143" customWidth="1"/>
    <col min="9734" max="9734" width="21.8571428571429" customWidth="1"/>
    <col min="9736" max="9736" width="13.8571428571429" customWidth="1"/>
    <col min="9737" max="9738" width="9.71428571428571" customWidth="1"/>
    <col min="9979" max="9979" width="5.42857142857143" customWidth="1"/>
    <col min="9980" max="9980" width="37.2857142857143" customWidth="1"/>
    <col min="9981" max="9981" width="10" customWidth="1"/>
    <col min="9982" max="9982" width="6.71428571428571" customWidth="1"/>
    <col min="9983" max="9983" width="11.5714285714286" customWidth="1"/>
    <col min="9984" max="9984" width="11.2857142857143" customWidth="1"/>
    <col min="9985" max="9985" width="11.5714285714286" customWidth="1"/>
    <col min="9986" max="9986" width="13.4285714285714" customWidth="1"/>
    <col min="9987" max="9987" width="13.8571428571429" customWidth="1"/>
    <col min="9988" max="9989" width="13.2857142857143" customWidth="1"/>
    <col min="9990" max="9990" width="21.8571428571429" customWidth="1"/>
    <col min="9992" max="9992" width="13.8571428571429" customWidth="1"/>
    <col min="9993" max="9994" width="9.71428571428571" customWidth="1"/>
    <col min="10235" max="10235" width="5.42857142857143" customWidth="1"/>
    <col min="10236" max="10236" width="37.2857142857143" customWidth="1"/>
    <col min="10237" max="10237" width="10" customWidth="1"/>
    <col min="10238" max="10238" width="6.71428571428571" customWidth="1"/>
    <col min="10239" max="10239" width="11.5714285714286" customWidth="1"/>
    <col min="10240" max="10240" width="11.2857142857143" customWidth="1"/>
    <col min="10241" max="10241" width="11.5714285714286" customWidth="1"/>
    <col min="10242" max="10242" width="13.4285714285714" customWidth="1"/>
    <col min="10243" max="10243" width="13.8571428571429" customWidth="1"/>
    <col min="10244" max="10245" width="13.2857142857143" customWidth="1"/>
    <col min="10246" max="10246" width="21.8571428571429" customWidth="1"/>
    <col min="10248" max="10248" width="13.8571428571429" customWidth="1"/>
    <col min="10249" max="10250" width="9.71428571428571" customWidth="1"/>
    <col min="10491" max="10491" width="5.42857142857143" customWidth="1"/>
    <col min="10492" max="10492" width="37.2857142857143" customWidth="1"/>
    <col min="10493" max="10493" width="10" customWidth="1"/>
    <col min="10494" max="10494" width="6.71428571428571" customWidth="1"/>
    <col min="10495" max="10495" width="11.5714285714286" customWidth="1"/>
    <col min="10496" max="10496" width="11.2857142857143" customWidth="1"/>
    <col min="10497" max="10497" width="11.5714285714286" customWidth="1"/>
    <col min="10498" max="10498" width="13.4285714285714" customWidth="1"/>
    <col min="10499" max="10499" width="13.8571428571429" customWidth="1"/>
    <col min="10500" max="10501" width="13.2857142857143" customWidth="1"/>
    <col min="10502" max="10502" width="21.8571428571429" customWidth="1"/>
    <col min="10504" max="10504" width="13.8571428571429" customWidth="1"/>
    <col min="10505" max="10506" width="9.71428571428571" customWidth="1"/>
    <col min="10747" max="10747" width="5.42857142857143" customWidth="1"/>
    <col min="10748" max="10748" width="37.2857142857143" customWidth="1"/>
    <col min="10749" max="10749" width="10" customWidth="1"/>
    <col min="10750" max="10750" width="6.71428571428571" customWidth="1"/>
    <col min="10751" max="10751" width="11.5714285714286" customWidth="1"/>
    <col min="10752" max="10752" width="11.2857142857143" customWidth="1"/>
    <col min="10753" max="10753" width="11.5714285714286" customWidth="1"/>
    <col min="10754" max="10754" width="13.4285714285714" customWidth="1"/>
    <col min="10755" max="10755" width="13.8571428571429" customWidth="1"/>
    <col min="10756" max="10757" width="13.2857142857143" customWidth="1"/>
    <col min="10758" max="10758" width="21.8571428571429" customWidth="1"/>
    <col min="10760" max="10760" width="13.8571428571429" customWidth="1"/>
    <col min="10761" max="10762" width="9.71428571428571" customWidth="1"/>
    <col min="11003" max="11003" width="5.42857142857143" customWidth="1"/>
    <col min="11004" max="11004" width="37.2857142857143" customWidth="1"/>
    <col min="11005" max="11005" width="10" customWidth="1"/>
    <col min="11006" max="11006" width="6.71428571428571" customWidth="1"/>
    <col min="11007" max="11007" width="11.5714285714286" customWidth="1"/>
    <col min="11008" max="11008" width="11.2857142857143" customWidth="1"/>
    <col min="11009" max="11009" width="11.5714285714286" customWidth="1"/>
    <col min="11010" max="11010" width="13.4285714285714" customWidth="1"/>
    <col min="11011" max="11011" width="13.8571428571429" customWidth="1"/>
    <col min="11012" max="11013" width="13.2857142857143" customWidth="1"/>
    <col min="11014" max="11014" width="21.8571428571429" customWidth="1"/>
    <col min="11016" max="11016" width="13.8571428571429" customWidth="1"/>
    <col min="11017" max="11018" width="9.71428571428571" customWidth="1"/>
    <col min="11259" max="11259" width="5.42857142857143" customWidth="1"/>
    <col min="11260" max="11260" width="37.2857142857143" customWidth="1"/>
    <col min="11261" max="11261" width="10" customWidth="1"/>
    <col min="11262" max="11262" width="6.71428571428571" customWidth="1"/>
    <col min="11263" max="11263" width="11.5714285714286" customWidth="1"/>
    <col min="11264" max="11264" width="11.2857142857143" customWidth="1"/>
    <col min="11265" max="11265" width="11.5714285714286" customWidth="1"/>
    <col min="11266" max="11266" width="13.4285714285714" customWidth="1"/>
    <col min="11267" max="11267" width="13.8571428571429" customWidth="1"/>
    <col min="11268" max="11269" width="13.2857142857143" customWidth="1"/>
    <col min="11270" max="11270" width="21.8571428571429" customWidth="1"/>
    <col min="11272" max="11272" width="13.8571428571429" customWidth="1"/>
    <col min="11273" max="11274" width="9.71428571428571" customWidth="1"/>
    <col min="11515" max="11515" width="5.42857142857143" customWidth="1"/>
    <col min="11516" max="11516" width="37.2857142857143" customWidth="1"/>
    <col min="11517" max="11517" width="10" customWidth="1"/>
    <col min="11518" max="11518" width="6.71428571428571" customWidth="1"/>
    <col min="11519" max="11519" width="11.5714285714286" customWidth="1"/>
    <col min="11520" max="11520" width="11.2857142857143" customWidth="1"/>
    <col min="11521" max="11521" width="11.5714285714286" customWidth="1"/>
    <col min="11522" max="11522" width="13.4285714285714" customWidth="1"/>
    <col min="11523" max="11523" width="13.8571428571429" customWidth="1"/>
    <col min="11524" max="11525" width="13.2857142857143" customWidth="1"/>
    <col min="11526" max="11526" width="21.8571428571429" customWidth="1"/>
    <col min="11528" max="11528" width="13.8571428571429" customWidth="1"/>
    <col min="11529" max="11530" width="9.71428571428571" customWidth="1"/>
    <col min="11771" max="11771" width="5.42857142857143" customWidth="1"/>
    <col min="11772" max="11772" width="37.2857142857143" customWidth="1"/>
    <col min="11773" max="11773" width="10" customWidth="1"/>
    <col min="11774" max="11774" width="6.71428571428571" customWidth="1"/>
    <col min="11775" max="11775" width="11.5714285714286" customWidth="1"/>
    <col min="11776" max="11776" width="11.2857142857143" customWidth="1"/>
    <col min="11777" max="11777" width="11.5714285714286" customWidth="1"/>
    <col min="11778" max="11778" width="13.4285714285714" customWidth="1"/>
    <col min="11779" max="11779" width="13.8571428571429" customWidth="1"/>
    <col min="11780" max="11781" width="13.2857142857143" customWidth="1"/>
    <col min="11782" max="11782" width="21.8571428571429" customWidth="1"/>
    <col min="11784" max="11784" width="13.8571428571429" customWidth="1"/>
    <col min="11785" max="11786" width="9.71428571428571" customWidth="1"/>
    <col min="12027" max="12027" width="5.42857142857143" customWidth="1"/>
    <col min="12028" max="12028" width="37.2857142857143" customWidth="1"/>
    <col min="12029" max="12029" width="10" customWidth="1"/>
    <col min="12030" max="12030" width="6.71428571428571" customWidth="1"/>
    <col min="12031" max="12031" width="11.5714285714286" customWidth="1"/>
    <col min="12032" max="12032" width="11.2857142857143" customWidth="1"/>
    <col min="12033" max="12033" width="11.5714285714286" customWidth="1"/>
    <col min="12034" max="12034" width="13.4285714285714" customWidth="1"/>
    <col min="12035" max="12035" width="13.8571428571429" customWidth="1"/>
    <col min="12036" max="12037" width="13.2857142857143" customWidth="1"/>
    <col min="12038" max="12038" width="21.8571428571429" customWidth="1"/>
    <col min="12040" max="12040" width="13.8571428571429" customWidth="1"/>
    <col min="12041" max="12042" width="9.71428571428571" customWidth="1"/>
    <col min="12283" max="12283" width="5.42857142857143" customWidth="1"/>
    <col min="12284" max="12284" width="37.2857142857143" customWidth="1"/>
    <col min="12285" max="12285" width="10" customWidth="1"/>
    <col min="12286" max="12286" width="6.71428571428571" customWidth="1"/>
    <col min="12287" max="12287" width="11.5714285714286" customWidth="1"/>
    <col min="12288" max="12288" width="11.2857142857143" customWidth="1"/>
    <col min="12289" max="12289" width="11.5714285714286" customWidth="1"/>
    <col min="12290" max="12290" width="13.4285714285714" customWidth="1"/>
    <col min="12291" max="12291" width="13.8571428571429" customWidth="1"/>
    <col min="12292" max="12293" width="13.2857142857143" customWidth="1"/>
    <col min="12294" max="12294" width="21.8571428571429" customWidth="1"/>
    <col min="12296" max="12296" width="13.8571428571429" customWidth="1"/>
    <col min="12297" max="12298" width="9.71428571428571" customWidth="1"/>
    <col min="12539" max="12539" width="5.42857142857143" customWidth="1"/>
    <col min="12540" max="12540" width="37.2857142857143" customWidth="1"/>
    <col min="12541" max="12541" width="10" customWidth="1"/>
    <col min="12542" max="12542" width="6.71428571428571" customWidth="1"/>
    <col min="12543" max="12543" width="11.5714285714286" customWidth="1"/>
    <col min="12544" max="12544" width="11.2857142857143" customWidth="1"/>
    <col min="12545" max="12545" width="11.5714285714286" customWidth="1"/>
    <col min="12546" max="12546" width="13.4285714285714" customWidth="1"/>
    <col min="12547" max="12547" width="13.8571428571429" customWidth="1"/>
    <col min="12548" max="12549" width="13.2857142857143" customWidth="1"/>
    <col min="12550" max="12550" width="21.8571428571429" customWidth="1"/>
    <col min="12552" max="12552" width="13.8571428571429" customWidth="1"/>
    <col min="12553" max="12554" width="9.71428571428571" customWidth="1"/>
    <col min="12795" max="12795" width="5.42857142857143" customWidth="1"/>
    <col min="12796" max="12796" width="37.2857142857143" customWidth="1"/>
    <col min="12797" max="12797" width="10" customWidth="1"/>
    <col min="12798" max="12798" width="6.71428571428571" customWidth="1"/>
    <col min="12799" max="12799" width="11.5714285714286" customWidth="1"/>
    <col min="12800" max="12800" width="11.2857142857143" customWidth="1"/>
    <col min="12801" max="12801" width="11.5714285714286" customWidth="1"/>
    <col min="12802" max="12802" width="13.4285714285714" customWidth="1"/>
    <col min="12803" max="12803" width="13.8571428571429" customWidth="1"/>
    <col min="12804" max="12805" width="13.2857142857143" customWidth="1"/>
    <col min="12806" max="12806" width="21.8571428571429" customWidth="1"/>
    <col min="12808" max="12808" width="13.8571428571429" customWidth="1"/>
    <col min="12809" max="12810" width="9.71428571428571" customWidth="1"/>
    <col min="13051" max="13051" width="5.42857142857143" customWidth="1"/>
    <col min="13052" max="13052" width="37.2857142857143" customWidth="1"/>
    <col min="13053" max="13053" width="10" customWidth="1"/>
    <col min="13054" max="13054" width="6.71428571428571" customWidth="1"/>
    <col min="13055" max="13055" width="11.5714285714286" customWidth="1"/>
    <col min="13056" max="13056" width="11.2857142857143" customWidth="1"/>
    <col min="13057" max="13057" width="11.5714285714286" customWidth="1"/>
    <col min="13058" max="13058" width="13.4285714285714" customWidth="1"/>
    <col min="13059" max="13059" width="13.8571428571429" customWidth="1"/>
    <col min="13060" max="13061" width="13.2857142857143" customWidth="1"/>
    <col min="13062" max="13062" width="21.8571428571429" customWidth="1"/>
    <col min="13064" max="13064" width="13.8571428571429" customWidth="1"/>
    <col min="13065" max="13066" width="9.71428571428571" customWidth="1"/>
    <col min="13307" max="13307" width="5.42857142857143" customWidth="1"/>
    <col min="13308" max="13308" width="37.2857142857143" customWidth="1"/>
    <col min="13309" max="13309" width="10" customWidth="1"/>
    <col min="13310" max="13310" width="6.71428571428571" customWidth="1"/>
    <col min="13311" max="13311" width="11.5714285714286" customWidth="1"/>
    <col min="13312" max="13312" width="11.2857142857143" customWidth="1"/>
    <col min="13313" max="13313" width="11.5714285714286" customWidth="1"/>
    <col min="13314" max="13314" width="13.4285714285714" customWidth="1"/>
    <col min="13315" max="13315" width="13.8571428571429" customWidth="1"/>
    <col min="13316" max="13317" width="13.2857142857143" customWidth="1"/>
    <col min="13318" max="13318" width="21.8571428571429" customWidth="1"/>
    <col min="13320" max="13320" width="13.8571428571429" customWidth="1"/>
    <col min="13321" max="13322" width="9.71428571428571" customWidth="1"/>
    <col min="13563" max="13563" width="5.42857142857143" customWidth="1"/>
    <col min="13564" max="13564" width="37.2857142857143" customWidth="1"/>
    <col min="13565" max="13565" width="10" customWidth="1"/>
    <col min="13566" max="13566" width="6.71428571428571" customWidth="1"/>
    <col min="13567" max="13567" width="11.5714285714286" customWidth="1"/>
    <col min="13568" max="13568" width="11.2857142857143" customWidth="1"/>
    <col min="13569" max="13569" width="11.5714285714286" customWidth="1"/>
    <col min="13570" max="13570" width="13.4285714285714" customWidth="1"/>
    <col min="13571" max="13571" width="13.8571428571429" customWidth="1"/>
    <col min="13572" max="13573" width="13.2857142857143" customWidth="1"/>
    <col min="13574" max="13574" width="21.8571428571429" customWidth="1"/>
    <col min="13576" max="13576" width="13.8571428571429" customWidth="1"/>
    <col min="13577" max="13578" width="9.71428571428571" customWidth="1"/>
    <col min="13819" max="13819" width="5.42857142857143" customWidth="1"/>
    <col min="13820" max="13820" width="37.2857142857143" customWidth="1"/>
    <col min="13821" max="13821" width="10" customWidth="1"/>
    <col min="13822" max="13822" width="6.71428571428571" customWidth="1"/>
    <col min="13823" max="13823" width="11.5714285714286" customWidth="1"/>
    <col min="13824" max="13824" width="11.2857142857143" customWidth="1"/>
    <col min="13825" max="13825" width="11.5714285714286" customWidth="1"/>
    <col min="13826" max="13826" width="13.4285714285714" customWidth="1"/>
    <col min="13827" max="13827" width="13.8571428571429" customWidth="1"/>
    <col min="13828" max="13829" width="13.2857142857143" customWidth="1"/>
    <col min="13830" max="13830" width="21.8571428571429" customWidth="1"/>
    <col min="13832" max="13832" width="13.8571428571429" customWidth="1"/>
    <col min="13833" max="13834" width="9.71428571428571" customWidth="1"/>
    <col min="14075" max="14075" width="5.42857142857143" customWidth="1"/>
    <col min="14076" max="14076" width="37.2857142857143" customWidth="1"/>
    <col min="14077" max="14077" width="10" customWidth="1"/>
    <col min="14078" max="14078" width="6.71428571428571" customWidth="1"/>
    <col min="14079" max="14079" width="11.5714285714286" customWidth="1"/>
    <col min="14080" max="14080" width="11.2857142857143" customWidth="1"/>
    <col min="14081" max="14081" width="11.5714285714286" customWidth="1"/>
    <col min="14082" max="14082" width="13.4285714285714" customWidth="1"/>
    <col min="14083" max="14083" width="13.8571428571429" customWidth="1"/>
    <col min="14084" max="14085" width="13.2857142857143" customWidth="1"/>
    <col min="14086" max="14086" width="21.8571428571429" customWidth="1"/>
    <col min="14088" max="14088" width="13.8571428571429" customWidth="1"/>
    <col min="14089" max="14090" width="9.71428571428571" customWidth="1"/>
    <col min="14331" max="14331" width="5.42857142857143" customWidth="1"/>
    <col min="14332" max="14332" width="37.2857142857143" customWidth="1"/>
    <col min="14333" max="14333" width="10" customWidth="1"/>
    <col min="14334" max="14334" width="6.71428571428571" customWidth="1"/>
    <col min="14335" max="14335" width="11.5714285714286" customWidth="1"/>
    <col min="14336" max="14336" width="11.2857142857143" customWidth="1"/>
    <col min="14337" max="14337" width="11.5714285714286" customWidth="1"/>
    <col min="14338" max="14338" width="13.4285714285714" customWidth="1"/>
    <col min="14339" max="14339" width="13.8571428571429" customWidth="1"/>
    <col min="14340" max="14341" width="13.2857142857143" customWidth="1"/>
    <col min="14342" max="14342" width="21.8571428571429" customWidth="1"/>
    <col min="14344" max="14344" width="13.8571428571429" customWidth="1"/>
    <col min="14345" max="14346" width="9.71428571428571" customWidth="1"/>
    <col min="14587" max="14587" width="5.42857142857143" customWidth="1"/>
    <col min="14588" max="14588" width="37.2857142857143" customWidth="1"/>
    <col min="14589" max="14589" width="10" customWidth="1"/>
    <col min="14590" max="14590" width="6.71428571428571" customWidth="1"/>
    <col min="14591" max="14591" width="11.5714285714286" customWidth="1"/>
    <col min="14592" max="14592" width="11.2857142857143" customWidth="1"/>
    <col min="14593" max="14593" width="11.5714285714286" customWidth="1"/>
    <col min="14594" max="14594" width="13.4285714285714" customWidth="1"/>
    <col min="14595" max="14595" width="13.8571428571429" customWidth="1"/>
    <col min="14596" max="14597" width="13.2857142857143" customWidth="1"/>
    <col min="14598" max="14598" width="21.8571428571429" customWidth="1"/>
    <col min="14600" max="14600" width="13.8571428571429" customWidth="1"/>
    <col min="14601" max="14602" width="9.71428571428571" customWidth="1"/>
    <col min="14843" max="14843" width="5.42857142857143" customWidth="1"/>
    <col min="14844" max="14844" width="37.2857142857143" customWidth="1"/>
    <col min="14845" max="14845" width="10" customWidth="1"/>
    <col min="14846" max="14846" width="6.71428571428571" customWidth="1"/>
    <col min="14847" max="14847" width="11.5714285714286" customWidth="1"/>
    <col min="14848" max="14848" width="11.2857142857143" customWidth="1"/>
    <col min="14849" max="14849" width="11.5714285714286" customWidth="1"/>
    <col min="14850" max="14850" width="13.4285714285714" customWidth="1"/>
    <col min="14851" max="14851" width="13.8571428571429" customWidth="1"/>
    <col min="14852" max="14853" width="13.2857142857143" customWidth="1"/>
    <col min="14854" max="14854" width="21.8571428571429" customWidth="1"/>
    <col min="14856" max="14856" width="13.8571428571429" customWidth="1"/>
    <col min="14857" max="14858" width="9.71428571428571" customWidth="1"/>
    <col min="15099" max="15099" width="5.42857142857143" customWidth="1"/>
    <col min="15100" max="15100" width="37.2857142857143" customWidth="1"/>
    <col min="15101" max="15101" width="10" customWidth="1"/>
    <col min="15102" max="15102" width="6.71428571428571" customWidth="1"/>
    <col min="15103" max="15103" width="11.5714285714286" customWidth="1"/>
    <col min="15104" max="15104" width="11.2857142857143" customWidth="1"/>
    <col min="15105" max="15105" width="11.5714285714286" customWidth="1"/>
    <col min="15106" max="15106" width="13.4285714285714" customWidth="1"/>
    <col min="15107" max="15107" width="13.8571428571429" customWidth="1"/>
    <col min="15108" max="15109" width="13.2857142857143" customWidth="1"/>
    <col min="15110" max="15110" width="21.8571428571429" customWidth="1"/>
    <col min="15112" max="15112" width="13.8571428571429" customWidth="1"/>
    <col min="15113" max="15114" width="9.71428571428571" customWidth="1"/>
    <col min="15355" max="15355" width="5.42857142857143" customWidth="1"/>
    <col min="15356" max="15356" width="37.2857142857143" customWidth="1"/>
    <col min="15357" max="15357" width="10" customWidth="1"/>
    <col min="15358" max="15358" width="6.71428571428571" customWidth="1"/>
    <col min="15359" max="15359" width="11.5714285714286" customWidth="1"/>
    <col min="15360" max="15360" width="11.2857142857143" customWidth="1"/>
    <col min="15361" max="15361" width="11.5714285714286" customWidth="1"/>
    <col min="15362" max="15362" width="13.4285714285714" customWidth="1"/>
    <col min="15363" max="15363" width="13.8571428571429" customWidth="1"/>
    <col min="15364" max="15365" width="13.2857142857143" customWidth="1"/>
    <col min="15366" max="15366" width="21.8571428571429" customWidth="1"/>
    <col min="15368" max="15368" width="13.8571428571429" customWidth="1"/>
    <col min="15369" max="15370" width="9.71428571428571" customWidth="1"/>
    <col min="15611" max="15611" width="5.42857142857143" customWidth="1"/>
    <col min="15612" max="15612" width="37.2857142857143" customWidth="1"/>
    <col min="15613" max="15613" width="10" customWidth="1"/>
    <col min="15614" max="15614" width="6.71428571428571" customWidth="1"/>
    <col min="15615" max="15615" width="11.5714285714286" customWidth="1"/>
    <col min="15616" max="15616" width="11.2857142857143" customWidth="1"/>
    <col min="15617" max="15617" width="11.5714285714286" customWidth="1"/>
    <col min="15618" max="15618" width="13.4285714285714" customWidth="1"/>
    <col min="15619" max="15619" width="13.8571428571429" customWidth="1"/>
    <col min="15620" max="15621" width="13.2857142857143" customWidth="1"/>
    <col min="15622" max="15622" width="21.8571428571429" customWidth="1"/>
    <col min="15624" max="15624" width="13.8571428571429" customWidth="1"/>
    <col min="15625" max="15626" width="9.71428571428571" customWidth="1"/>
    <col min="15867" max="15867" width="5.42857142857143" customWidth="1"/>
    <col min="15868" max="15868" width="37.2857142857143" customWidth="1"/>
    <col min="15869" max="15869" width="10" customWidth="1"/>
    <col min="15870" max="15870" width="6.71428571428571" customWidth="1"/>
    <col min="15871" max="15871" width="11.5714285714286" customWidth="1"/>
    <col min="15872" max="15872" width="11.2857142857143" customWidth="1"/>
    <col min="15873" max="15873" width="11.5714285714286" customWidth="1"/>
    <col min="15874" max="15874" width="13.4285714285714" customWidth="1"/>
    <col min="15875" max="15875" width="13.8571428571429" customWidth="1"/>
    <col min="15876" max="15877" width="13.2857142857143" customWidth="1"/>
    <col min="15878" max="15878" width="21.8571428571429" customWidth="1"/>
    <col min="15880" max="15880" width="13.8571428571429" customWidth="1"/>
    <col min="15881" max="15882" width="9.71428571428571" customWidth="1"/>
    <col min="16123" max="16123" width="5.42857142857143" customWidth="1"/>
    <col min="16124" max="16124" width="37.2857142857143" customWidth="1"/>
    <col min="16125" max="16125" width="10" customWidth="1"/>
    <col min="16126" max="16126" width="6.71428571428571" customWidth="1"/>
    <col min="16127" max="16127" width="11.5714285714286" customWidth="1"/>
    <col min="16128" max="16128" width="11.2857142857143" customWidth="1"/>
    <col min="16129" max="16129" width="11.5714285714286" customWidth="1"/>
    <col min="16130" max="16130" width="13.4285714285714" customWidth="1"/>
    <col min="16131" max="16131" width="13.8571428571429" customWidth="1"/>
    <col min="16132" max="16133" width="13.2857142857143" customWidth="1"/>
    <col min="16134" max="16134" width="21.8571428571429" customWidth="1"/>
    <col min="16136" max="16136" width="13.8571428571429" customWidth="1"/>
    <col min="16137" max="16138" width="9.71428571428571" customWidth="1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"/>
      <c r="B3" s="1"/>
      <c r="C3" s="1"/>
      <c r="D3" s="1"/>
      <c r="E3" s="1"/>
      <c r="F3" s="4"/>
      <c r="G3" s="4"/>
      <c r="H3" s="4"/>
      <c r="I3" s="4"/>
      <c r="J3" s="4"/>
      <c r="K3" s="4"/>
      <c r="L3" s="4"/>
    </row>
    <row r="4" spans="1:1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5"/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30.75" customHeight="1" spans="1:12">
      <c r="A6" s="6" t="s">
        <v>2</v>
      </c>
      <c r="B6" s="6" t="s">
        <v>3</v>
      </c>
      <c r="C6" s="6" t="s">
        <v>4</v>
      </c>
      <c r="D6" s="6" t="s">
        <v>5</v>
      </c>
      <c r="E6" s="7" t="s">
        <v>6</v>
      </c>
      <c r="F6" s="7"/>
      <c r="G6" s="7"/>
      <c r="H6" s="8" t="s">
        <v>7</v>
      </c>
      <c r="I6" s="8"/>
      <c r="J6" s="8"/>
      <c r="K6" s="18" t="s">
        <v>8</v>
      </c>
      <c r="L6" s="7" t="s">
        <v>9</v>
      </c>
    </row>
    <row r="7" ht="76.5" spans="1:12">
      <c r="A7" s="6"/>
      <c r="B7" s="9"/>
      <c r="C7" s="6"/>
      <c r="D7" s="6"/>
      <c r="E7" s="6" t="s">
        <v>10</v>
      </c>
      <c r="F7" s="6" t="s">
        <v>11</v>
      </c>
      <c r="G7" s="6" t="s">
        <v>12</v>
      </c>
      <c r="H7" s="10" t="s">
        <v>13</v>
      </c>
      <c r="I7" s="10" t="s">
        <v>14</v>
      </c>
      <c r="J7" s="19" t="s">
        <v>15</v>
      </c>
      <c r="K7" s="20"/>
      <c r="L7" s="7"/>
    </row>
    <row r="8" ht="38.25" spans="1:12">
      <c r="A8" s="11">
        <v>1</v>
      </c>
      <c r="B8" s="12" t="s">
        <v>16</v>
      </c>
      <c r="C8" s="13" t="s">
        <v>17</v>
      </c>
      <c r="D8" s="11">
        <v>2000</v>
      </c>
      <c r="E8" s="11">
        <v>1.62</v>
      </c>
      <c r="F8" s="11">
        <v>1.7</v>
      </c>
      <c r="G8" s="11">
        <v>1.85</v>
      </c>
      <c r="H8" s="14">
        <f t="shared" ref="H8:H28" si="0">AVERAGE(E8:G8)</f>
        <v>1.72333333333333</v>
      </c>
      <c r="I8" s="21">
        <f>SQRT((SUMXMY2(E8,H8)+SUMXMY2(F8,H8)+SUMXMY2(G8,H8))/3)</f>
        <v>0.0953356643071673</v>
      </c>
      <c r="J8" s="22">
        <f>I8/H8*100</f>
        <v>5.53205015322054</v>
      </c>
      <c r="K8" s="11">
        <v>1.62</v>
      </c>
      <c r="L8" s="14">
        <f t="shared" ref="L8:L28" si="1">+K8*D8</f>
        <v>3240</v>
      </c>
    </row>
    <row r="9" ht="25.5" spans="1:12">
      <c r="A9" s="11">
        <v>2</v>
      </c>
      <c r="B9" s="12" t="s">
        <v>18</v>
      </c>
      <c r="C9" s="13" t="s">
        <v>17</v>
      </c>
      <c r="D9" s="11">
        <v>1000</v>
      </c>
      <c r="E9" s="11">
        <v>2.34</v>
      </c>
      <c r="F9" s="11">
        <v>2.7</v>
      </c>
      <c r="G9" s="11">
        <v>2.8</v>
      </c>
      <c r="H9" s="14">
        <f t="shared" si="0"/>
        <v>2.61333333333333</v>
      </c>
      <c r="I9" s="21">
        <f t="shared" ref="I9:I28" si="2">SQRT((SUMXMY2(E9,H9)+SUMXMY2(F9,H9)+SUMXMY2(G9,H9))/3)</f>
        <v>0.197540431867054</v>
      </c>
      <c r="J9" s="22">
        <f t="shared" ref="J9:J28" si="3">I9/H9*100</f>
        <v>7.5589450969536</v>
      </c>
      <c r="K9" s="11">
        <v>2.34</v>
      </c>
      <c r="L9" s="14">
        <f t="shared" si="1"/>
        <v>2340</v>
      </c>
    </row>
    <row r="10" spans="1:12">
      <c r="A10" s="11">
        <v>3</v>
      </c>
      <c r="B10" s="12" t="s">
        <v>19</v>
      </c>
      <c r="C10" s="13" t="s">
        <v>17</v>
      </c>
      <c r="D10" s="11">
        <v>3000</v>
      </c>
      <c r="E10" s="11">
        <v>2.67</v>
      </c>
      <c r="F10" s="11">
        <v>2.8</v>
      </c>
      <c r="G10" s="11">
        <v>2.9</v>
      </c>
      <c r="H10" s="14">
        <f t="shared" si="0"/>
        <v>2.79</v>
      </c>
      <c r="I10" s="21">
        <f t="shared" si="2"/>
        <v>0.0941629792788369</v>
      </c>
      <c r="J10" s="22">
        <f t="shared" si="3"/>
        <v>3.37501717845294</v>
      </c>
      <c r="K10" s="11">
        <v>2.67</v>
      </c>
      <c r="L10" s="14">
        <f t="shared" si="1"/>
        <v>8010</v>
      </c>
    </row>
    <row r="11" spans="1:12">
      <c r="A11" s="11">
        <v>4</v>
      </c>
      <c r="B11" s="12" t="s">
        <v>20</v>
      </c>
      <c r="C11" s="13" t="s">
        <v>17</v>
      </c>
      <c r="D11" s="11">
        <v>6000</v>
      </c>
      <c r="E11" s="11">
        <v>2.27</v>
      </c>
      <c r="F11" s="11">
        <v>2.3</v>
      </c>
      <c r="G11" s="11">
        <v>2.4</v>
      </c>
      <c r="H11" s="14">
        <f t="shared" si="0"/>
        <v>2.32333333333333</v>
      </c>
      <c r="I11" s="21">
        <f t="shared" si="2"/>
        <v>0.0555777733351102</v>
      </c>
      <c r="J11" s="22">
        <f t="shared" si="3"/>
        <v>2.39215667152555</v>
      </c>
      <c r="K11" s="11">
        <v>2.27</v>
      </c>
      <c r="L11" s="14">
        <f t="shared" si="1"/>
        <v>13620</v>
      </c>
    </row>
    <row r="12" spans="1:12">
      <c r="A12" s="11">
        <v>5</v>
      </c>
      <c r="B12" s="12" t="s">
        <v>21</v>
      </c>
      <c r="C12" s="13" t="s">
        <v>17</v>
      </c>
      <c r="D12" s="11">
        <v>1000</v>
      </c>
      <c r="E12" s="11">
        <v>2.08</v>
      </c>
      <c r="F12" s="11">
        <v>2.2</v>
      </c>
      <c r="G12" s="11">
        <v>2.3</v>
      </c>
      <c r="H12" s="14">
        <f t="shared" si="0"/>
        <v>2.19333333333333</v>
      </c>
      <c r="I12" s="21">
        <f t="shared" si="2"/>
        <v>0.0899382504215468</v>
      </c>
      <c r="J12" s="22">
        <f t="shared" si="3"/>
        <v>4.10052813472098</v>
      </c>
      <c r="K12" s="11">
        <v>2.08</v>
      </c>
      <c r="L12" s="14">
        <f t="shared" si="1"/>
        <v>2080</v>
      </c>
    </row>
    <row r="13" spans="1:12">
      <c r="A13" s="11">
        <v>6</v>
      </c>
      <c r="B13" s="12" t="s">
        <v>22</v>
      </c>
      <c r="C13" s="13" t="s">
        <v>17</v>
      </c>
      <c r="D13" s="11">
        <v>2000</v>
      </c>
      <c r="E13" s="11">
        <v>0.57</v>
      </c>
      <c r="F13" s="11">
        <v>0.6</v>
      </c>
      <c r="G13" s="11">
        <v>0.7</v>
      </c>
      <c r="H13" s="14">
        <f t="shared" si="0"/>
        <v>0.623333333333333</v>
      </c>
      <c r="I13" s="21">
        <f t="shared" si="2"/>
        <v>0.0555777733351102</v>
      </c>
      <c r="J13" s="22">
        <f t="shared" si="3"/>
        <v>8.91622032114068</v>
      </c>
      <c r="K13" s="11">
        <v>0.57</v>
      </c>
      <c r="L13" s="14">
        <f t="shared" si="1"/>
        <v>1140</v>
      </c>
    </row>
    <row r="14" ht="25.5" spans="1:12">
      <c r="A14" s="11">
        <v>7</v>
      </c>
      <c r="B14" s="12" t="s">
        <v>23</v>
      </c>
      <c r="C14" s="13" t="s">
        <v>17</v>
      </c>
      <c r="D14" s="11">
        <v>1000</v>
      </c>
      <c r="E14" s="11">
        <v>1.24</v>
      </c>
      <c r="F14" s="11">
        <v>1.3</v>
      </c>
      <c r="G14" s="11">
        <v>1.4</v>
      </c>
      <c r="H14" s="14">
        <f t="shared" si="0"/>
        <v>1.31333333333333</v>
      </c>
      <c r="I14" s="21">
        <f t="shared" si="2"/>
        <v>0.0659966329107444</v>
      </c>
      <c r="J14" s="22">
        <f t="shared" si="3"/>
        <v>5.02512433330541</v>
      </c>
      <c r="K14" s="11">
        <v>1.24</v>
      </c>
      <c r="L14" s="14">
        <f t="shared" si="1"/>
        <v>1240</v>
      </c>
    </row>
    <row r="15" ht="51" spans="1:12">
      <c r="A15" s="11">
        <v>8</v>
      </c>
      <c r="B15" s="12" t="s">
        <v>24</v>
      </c>
      <c r="C15" s="13" t="s">
        <v>17</v>
      </c>
      <c r="D15" s="11">
        <v>2000</v>
      </c>
      <c r="E15" s="11">
        <v>4.67</v>
      </c>
      <c r="F15" s="11">
        <v>4.7</v>
      </c>
      <c r="G15" s="11">
        <v>4.8</v>
      </c>
      <c r="H15" s="14">
        <f t="shared" si="0"/>
        <v>4.72333333333333</v>
      </c>
      <c r="I15" s="21">
        <f t="shared" si="2"/>
        <v>0.0555777733351101</v>
      </c>
      <c r="J15" s="22">
        <f t="shared" si="3"/>
        <v>1.1766642202211</v>
      </c>
      <c r="K15" s="11">
        <v>4.67</v>
      </c>
      <c r="L15" s="14">
        <f t="shared" si="1"/>
        <v>9340</v>
      </c>
    </row>
    <row r="16" spans="1:12">
      <c r="A16" s="11">
        <v>9</v>
      </c>
      <c r="B16" s="12" t="s">
        <v>25</v>
      </c>
      <c r="C16" s="13" t="s">
        <v>17</v>
      </c>
      <c r="D16" s="11">
        <v>2</v>
      </c>
      <c r="E16" s="11">
        <v>890</v>
      </c>
      <c r="F16" s="11">
        <v>920</v>
      </c>
      <c r="G16" s="11">
        <v>940</v>
      </c>
      <c r="H16" s="14">
        <f t="shared" si="0"/>
        <v>916.666666666667</v>
      </c>
      <c r="I16" s="21">
        <f t="shared" si="2"/>
        <v>20.5480466765633</v>
      </c>
      <c r="J16" s="22">
        <f t="shared" si="3"/>
        <v>2.24160509198872</v>
      </c>
      <c r="K16" s="11">
        <v>890</v>
      </c>
      <c r="L16" s="14">
        <f t="shared" si="1"/>
        <v>1780</v>
      </c>
    </row>
    <row r="17" ht="25.5" spans="1:12">
      <c r="A17" s="11">
        <v>10</v>
      </c>
      <c r="B17" s="12" t="s">
        <v>26</v>
      </c>
      <c r="C17" s="13" t="s">
        <v>17</v>
      </c>
      <c r="D17" s="11">
        <v>2</v>
      </c>
      <c r="E17" s="11">
        <v>670</v>
      </c>
      <c r="F17" s="11">
        <v>685</v>
      </c>
      <c r="G17" s="11">
        <v>695</v>
      </c>
      <c r="H17" s="14">
        <f t="shared" si="0"/>
        <v>683.333333333333</v>
      </c>
      <c r="I17" s="21">
        <f t="shared" si="2"/>
        <v>10.2740233382816</v>
      </c>
      <c r="J17" s="22">
        <f t="shared" si="3"/>
        <v>1.50351561048024</v>
      </c>
      <c r="K17" s="11">
        <v>670</v>
      </c>
      <c r="L17" s="14">
        <f t="shared" si="1"/>
        <v>1340</v>
      </c>
    </row>
    <row r="18" ht="25.5" spans="1:12">
      <c r="A18" s="11">
        <v>11</v>
      </c>
      <c r="B18" s="12" t="s">
        <v>27</v>
      </c>
      <c r="C18" s="13" t="s">
        <v>17</v>
      </c>
      <c r="D18" s="11">
        <v>5</v>
      </c>
      <c r="E18" s="11">
        <v>560</v>
      </c>
      <c r="F18" s="11">
        <v>570</v>
      </c>
      <c r="G18" s="11">
        <v>590</v>
      </c>
      <c r="H18" s="14">
        <f t="shared" si="0"/>
        <v>573.333333333333</v>
      </c>
      <c r="I18" s="21">
        <f t="shared" si="2"/>
        <v>12.4721912892465</v>
      </c>
      <c r="J18" s="22">
        <f t="shared" si="3"/>
        <v>2.17538220161276</v>
      </c>
      <c r="K18" s="11">
        <v>560</v>
      </c>
      <c r="L18" s="14">
        <f t="shared" si="1"/>
        <v>2800</v>
      </c>
    </row>
    <row r="19" ht="25.5" spans="1:12">
      <c r="A19" s="11">
        <v>12</v>
      </c>
      <c r="B19" s="12" t="s">
        <v>28</v>
      </c>
      <c r="C19" s="13" t="s">
        <v>17</v>
      </c>
      <c r="D19" s="11">
        <v>1</v>
      </c>
      <c r="E19" s="11">
        <v>1070</v>
      </c>
      <c r="F19" s="11">
        <v>1100</v>
      </c>
      <c r="G19" s="11">
        <v>1120</v>
      </c>
      <c r="H19" s="14">
        <f t="shared" si="0"/>
        <v>1096.66666666667</v>
      </c>
      <c r="I19" s="21">
        <f t="shared" si="2"/>
        <v>20.5480466765633</v>
      </c>
      <c r="J19" s="22">
        <f t="shared" si="3"/>
        <v>1.87368206777173</v>
      </c>
      <c r="K19" s="11">
        <v>1070</v>
      </c>
      <c r="L19" s="14">
        <f t="shared" si="1"/>
        <v>1070</v>
      </c>
    </row>
    <row r="20" ht="25.5" spans="1:12">
      <c r="A20" s="11">
        <v>13</v>
      </c>
      <c r="B20" s="12" t="s">
        <v>29</v>
      </c>
      <c r="C20" s="13" t="s">
        <v>17</v>
      </c>
      <c r="D20" s="11">
        <v>3000</v>
      </c>
      <c r="E20" s="11">
        <v>1.35</v>
      </c>
      <c r="F20" s="11">
        <v>1.5</v>
      </c>
      <c r="G20" s="11">
        <v>1.6</v>
      </c>
      <c r="H20" s="14">
        <f t="shared" si="0"/>
        <v>1.48333333333333</v>
      </c>
      <c r="I20" s="21">
        <f t="shared" si="2"/>
        <v>0.102740233382816</v>
      </c>
      <c r="J20" s="22">
        <f t="shared" si="3"/>
        <v>6.92630786850447</v>
      </c>
      <c r="K20" s="11">
        <v>1.35</v>
      </c>
      <c r="L20" s="14">
        <f t="shared" si="1"/>
        <v>4050</v>
      </c>
    </row>
    <row r="21" spans="1:12">
      <c r="A21" s="11">
        <v>14</v>
      </c>
      <c r="B21" s="12" t="s">
        <v>30</v>
      </c>
      <c r="C21" s="13" t="s">
        <v>17</v>
      </c>
      <c r="D21" s="11">
        <v>100</v>
      </c>
      <c r="E21" s="11">
        <v>4.9</v>
      </c>
      <c r="F21" s="11">
        <v>5.1</v>
      </c>
      <c r="G21" s="11">
        <v>5.2</v>
      </c>
      <c r="H21" s="14">
        <f t="shared" si="0"/>
        <v>5.06666666666667</v>
      </c>
      <c r="I21" s="21">
        <f t="shared" si="2"/>
        <v>0.124721912892465</v>
      </c>
      <c r="J21" s="22">
        <f t="shared" si="3"/>
        <v>2.46161670182496</v>
      </c>
      <c r="K21" s="11">
        <v>4.9</v>
      </c>
      <c r="L21" s="14">
        <f t="shared" si="1"/>
        <v>490</v>
      </c>
    </row>
    <row r="22" ht="38.25" spans="1:12">
      <c r="A22" s="11">
        <v>15</v>
      </c>
      <c r="B22" s="12" t="s">
        <v>31</v>
      </c>
      <c r="C22" s="13" t="s">
        <v>17</v>
      </c>
      <c r="D22" s="11">
        <v>3000</v>
      </c>
      <c r="E22" s="11">
        <v>1.35</v>
      </c>
      <c r="F22" s="11">
        <v>1.4</v>
      </c>
      <c r="G22" s="11">
        <v>1.6</v>
      </c>
      <c r="H22" s="14">
        <f t="shared" si="0"/>
        <v>1.45</v>
      </c>
      <c r="I22" s="21">
        <f t="shared" si="2"/>
        <v>0.108012344973464</v>
      </c>
      <c r="J22" s="22">
        <f t="shared" si="3"/>
        <v>7.44912723954927</v>
      </c>
      <c r="K22" s="11">
        <v>1.35</v>
      </c>
      <c r="L22" s="14">
        <f t="shared" si="1"/>
        <v>4050</v>
      </c>
    </row>
    <row r="23" ht="63.75" spans="1:12">
      <c r="A23" s="11">
        <v>16</v>
      </c>
      <c r="B23" s="12" t="s">
        <v>32</v>
      </c>
      <c r="C23" s="13" t="s">
        <v>17</v>
      </c>
      <c r="D23" s="11">
        <v>500</v>
      </c>
      <c r="E23" s="11">
        <v>2.12</v>
      </c>
      <c r="F23" s="11">
        <v>2.2</v>
      </c>
      <c r="G23" s="11">
        <v>2.3</v>
      </c>
      <c r="H23" s="14">
        <f t="shared" si="0"/>
        <v>2.20666666666667</v>
      </c>
      <c r="I23" s="21">
        <f t="shared" si="2"/>
        <v>0.0736357401145816</v>
      </c>
      <c r="J23" s="22">
        <f t="shared" si="3"/>
        <v>3.33696707467893</v>
      </c>
      <c r="K23" s="11">
        <v>2.12</v>
      </c>
      <c r="L23" s="14">
        <f t="shared" si="1"/>
        <v>1060</v>
      </c>
    </row>
    <row r="24" ht="25.5" spans="1:12">
      <c r="A24" s="11">
        <v>17</v>
      </c>
      <c r="B24" s="12" t="s">
        <v>33</v>
      </c>
      <c r="C24" s="13" t="s">
        <v>17</v>
      </c>
      <c r="D24" s="11">
        <v>3000</v>
      </c>
      <c r="E24" s="11">
        <v>1.21</v>
      </c>
      <c r="F24" s="11">
        <v>1.25</v>
      </c>
      <c r="G24" s="11">
        <v>1.3</v>
      </c>
      <c r="H24" s="14">
        <f t="shared" si="0"/>
        <v>1.25333333333333</v>
      </c>
      <c r="I24" s="21">
        <f t="shared" si="2"/>
        <v>0.0368178700572909</v>
      </c>
      <c r="J24" s="22">
        <f t="shared" si="3"/>
        <v>2.93759601520938</v>
      </c>
      <c r="K24" s="11">
        <v>1.21</v>
      </c>
      <c r="L24" s="14">
        <f t="shared" si="1"/>
        <v>3630</v>
      </c>
    </row>
    <row r="25" ht="25.5" spans="1:12">
      <c r="A25" s="11">
        <v>18</v>
      </c>
      <c r="B25" s="12" t="s">
        <v>34</v>
      </c>
      <c r="C25" s="13" t="s">
        <v>17</v>
      </c>
      <c r="D25" s="11">
        <v>3000</v>
      </c>
      <c r="E25" s="11">
        <v>1.35</v>
      </c>
      <c r="F25" s="11">
        <v>1.4</v>
      </c>
      <c r="G25" s="11">
        <v>1.5</v>
      </c>
      <c r="H25" s="14">
        <f t="shared" si="0"/>
        <v>1.41666666666667</v>
      </c>
      <c r="I25" s="21">
        <f t="shared" si="2"/>
        <v>0.0623609564462323</v>
      </c>
      <c r="J25" s="22">
        <f t="shared" si="3"/>
        <v>4.40194986679287</v>
      </c>
      <c r="K25" s="11">
        <v>1.35</v>
      </c>
      <c r="L25" s="14">
        <f t="shared" si="1"/>
        <v>4050</v>
      </c>
    </row>
    <row r="26" spans="1:12">
      <c r="A26" s="11">
        <v>19</v>
      </c>
      <c r="B26" s="12" t="s">
        <v>35</v>
      </c>
      <c r="C26" s="13" t="s">
        <v>17</v>
      </c>
      <c r="D26" s="11">
        <v>2000</v>
      </c>
      <c r="E26" s="11">
        <v>1.61</v>
      </c>
      <c r="F26" s="11">
        <v>1.8</v>
      </c>
      <c r="G26" s="11">
        <v>1.9</v>
      </c>
      <c r="H26" s="14">
        <f t="shared" si="0"/>
        <v>1.77</v>
      </c>
      <c r="I26" s="21">
        <f t="shared" si="2"/>
        <v>0.120277457017791</v>
      </c>
      <c r="J26" s="22">
        <f t="shared" si="3"/>
        <v>6.79533655467748</v>
      </c>
      <c r="K26" s="11">
        <v>1.61</v>
      </c>
      <c r="L26" s="14">
        <f t="shared" si="1"/>
        <v>3220</v>
      </c>
    </row>
    <row r="27" spans="1:12">
      <c r="A27" s="11">
        <v>20</v>
      </c>
      <c r="B27" s="12" t="s">
        <v>36</v>
      </c>
      <c r="C27" s="13" t="s">
        <v>17</v>
      </c>
      <c r="D27" s="11">
        <v>2000</v>
      </c>
      <c r="E27" s="11">
        <v>1.61</v>
      </c>
      <c r="F27" s="11">
        <v>1.8</v>
      </c>
      <c r="G27" s="11">
        <v>1.9</v>
      </c>
      <c r="H27" s="14">
        <f t="shared" si="0"/>
        <v>1.77</v>
      </c>
      <c r="I27" s="21">
        <f t="shared" si="2"/>
        <v>0.120277457017791</v>
      </c>
      <c r="J27" s="22">
        <f t="shared" si="3"/>
        <v>6.79533655467748</v>
      </c>
      <c r="K27" s="11">
        <v>1.61</v>
      </c>
      <c r="L27" s="14">
        <f t="shared" si="1"/>
        <v>3220</v>
      </c>
    </row>
    <row r="28" spans="1:12">
      <c r="A28" s="11">
        <v>21</v>
      </c>
      <c r="B28" s="12" t="s">
        <v>37</v>
      </c>
      <c r="C28" s="13" t="s">
        <v>17</v>
      </c>
      <c r="D28" s="11">
        <v>1000</v>
      </c>
      <c r="E28" s="11">
        <v>12.6</v>
      </c>
      <c r="F28" s="11">
        <v>12.8</v>
      </c>
      <c r="G28" s="11">
        <v>12.9</v>
      </c>
      <c r="H28" s="14">
        <f t="shared" ref="H28:H33" si="4">AVERAGE(E28:G28)</f>
        <v>12.7666666666667</v>
      </c>
      <c r="I28" s="21">
        <f t="shared" ref="I28:I33" si="5">SQRT((SUMXMY2(E28,H28)+SUMXMY2(F28,H28)+SUMXMY2(G28,H28))/3)</f>
        <v>0.124721912892465</v>
      </c>
      <c r="J28" s="22">
        <f t="shared" ref="J28:J33" si="6">I28/H28*100</f>
        <v>0.976934043544113</v>
      </c>
      <c r="K28" s="11">
        <v>12.6</v>
      </c>
      <c r="L28" s="14">
        <f t="shared" ref="L28:L33" si="7">+K28*D28</f>
        <v>12600</v>
      </c>
    </row>
    <row r="29" spans="1:12">
      <c r="A29" s="11">
        <v>22</v>
      </c>
      <c r="B29" s="12" t="s">
        <v>38</v>
      </c>
      <c r="C29" s="13" t="s">
        <v>17</v>
      </c>
      <c r="D29" s="11">
        <v>2000</v>
      </c>
      <c r="E29" s="11">
        <v>19.8</v>
      </c>
      <c r="F29" s="11">
        <v>21</v>
      </c>
      <c r="G29" s="11">
        <v>21.1</v>
      </c>
      <c r="H29" s="14">
        <f t="shared" si="4"/>
        <v>20.6333333333333</v>
      </c>
      <c r="I29" s="21">
        <f t="shared" si="5"/>
        <v>0.590668171555645</v>
      </c>
      <c r="J29" s="22">
        <f t="shared" si="6"/>
        <v>2.86268903823414</v>
      </c>
      <c r="K29" s="11">
        <v>19.8</v>
      </c>
      <c r="L29" s="14">
        <f t="shared" si="7"/>
        <v>39600</v>
      </c>
    </row>
    <row r="30" spans="1:12">
      <c r="A30" s="11">
        <v>23</v>
      </c>
      <c r="B30" s="12" t="s">
        <v>39</v>
      </c>
      <c r="C30" s="13" t="s">
        <v>17</v>
      </c>
      <c r="D30" s="11">
        <v>3000</v>
      </c>
      <c r="E30" s="11">
        <v>16.3</v>
      </c>
      <c r="F30" s="11">
        <v>16.7</v>
      </c>
      <c r="G30" s="11">
        <v>16.8</v>
      </c>
      <c r="H30" s="14">
        <f t="shared" si="4"/>
        <v>16.6</v>
      </c>
      <c r="I30" s="21">
        <f t="shared" si="5"/>
        <v>0.216024689946928</v>
      </c>
      <c r="J30" s="22">
        <f t="shared" si="6"/>
        <v>1.30135355389716</v>
      </c>
      <c r="K30" s="11">
        <v>16.3</v>
      </c>
      <c r="L30" s="14">
        <f t="shared" si="7"/>
        <v>48900</v>
      </c>
    </row>
    <row r="31" spans="1:12">
      <c r="A31" s="11">
        <v>24</v>
      </c>
      <c r="B31" s="12" t="s">
        <v>40</v>
      </c>
      <c r="C31" s="13" t="s">
        <v>17</v>
      </c>
      <c r="D31" s="11">
        <v>1000</v>
      </c>
      <c r="E31" s="11">
        <v>3.4</v>
      </c>
      <c r="F31" s="11">
        <v>3.7</v>
      </c>
      <c r="G31" s="11">
        <v>3.8</v>
      </c>
      <c r="H31" s="14">
        <f t="shared" si="4"/>
        <v>3.63333333333333</v>
      </c>
      <c r="I31" s="21">
        <f t="shared" si="5"/>
        <v>0.16996731711976</v>
      </c>
      <c r="J31" s="22">
        <f t="shared" si="6"/>
        <v>4.67799955375485</v>
      </c>
      <c r="K31" s="11">
        <v>3.4</v>
      </c>
      <c r="L31" s="14">
        <f t="shared" si="7"/>
        <v>3400</v>
      </c>
    </row>
    <row r="32" spans="1:12">
      <c r="A32" s="11">
        <v>25</v>
      </c>
      <c r="B32" s="12" t="s">
        <v>41</v>
      </c>
      <c r="C32" s="13" t="s">
        <v>17</v>
      </c>
      <c r="D32" s="11">
        <v>1000</v>
      </c>
      <c r="E32" s="11">
        <v>3.4</v>
      </c>
      <c r="F32" s="11">
        <v>3.7</v>
      </c>
      <c r="G32" s="11">
        <v>3.8</v>
      </c>
      <c r="H32" s="14">
        <f t="shared" si="4"/>
        <v>3.63333333333333</v>
      </c>
      <c r="I32" s="21">
        <f t="shared" si="5"/>
        <v>0.16996731711976</v>
      </c>
      <c r="J32" s="22">
        <f t="shared" si="6"/>
        <v>4.67799955375485</v>
      </c>
      <c r="K32" s="11">
        <v>3.4</v>
      </c>
      <c r="L32" s="14">
        <f t="shared" si="7"/>
        <v>3400</v>
      </c>
    </row>
    <row r="33" ht="25.5" spans="1:12">
      <c r="A33" s="11">
        <v>26</v>
      </c>
      <c r="B33" s="12" t="s">
        <v>42</v>
      </c>
      <c r="C33" s="13" t="s">
        <v>17</v>
      </c>
      <c r="D33" s="11">
        <v>1000</v>
      </c>
      <c r="E33" s="11">
        <v>3.9</v>
      </c>
      <c r="F33" s="11">
        <v>4.1</v>
      </c>
      <c r="G33" s="11">
        <v>4.2</v>
      </c>
      <c r="H33" s="14">
        <f t="shared" si="4"/>
        <v>4.06666666666667</v>
      </c>
      <c r="I33" s="21">
        <f t="shared" si="5"/>
        <v>0.124721912892465</v>
      </c>
      <c r="J33" s="22">
        <f t="shared" si="6"/>
        <v>3.06693228424094</v>
      </c>
      <c r="K33" s="11">
        <v>3.9</v>
      </c>
      <c r="L33" s="14">
        <f t="shared" si="7"/>
        <v>3900</v>
      </c>
    </row>
    <row r="34" spans="1:12">
      <c r="A34" s="15" t="s">
        <v>43</v>
      </c>
      <c r="B34" s="15"/>
      <c r="C34" s="15"/>
      <c r="D34" s="15"/>
      <c r="E34" s="15"/>
      <c r="F34" s="15"/>
      <c r="G34" s="15"/>
      <c r="H34" s="15"/>
      <c r="I34" s="15"/>
      <c r="J34" s="15"/>
      <c r="K34" s="23"/>
      <c r="L34" s="24">
        <f>SUM(L8:L33)</f>
        <v>183570</v>
      </c>
    </row>
    <row r="35" spans="1:1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ht="15.75" customHeight="1" spans="1:12">
      <c r="A37" s="16" t="s">
        <v>44</v>
      </c>
      <c r="B37" s="16"/>
      <c r="C37" s="16"/>
      <c r="D37" s="16"/>
      <c r="E37" s="16"/>
      <c r="F37" s="16"/>
      <c r="G37" s="16"/>
      <c r="H37" s="16"/>
      <c r="I37" s="25">
        <f>L34</f>
        <v>183570</v>
      </c>
      <c r="J37" s="25"/>
      <c r="K37" s="25"/>
      <c r="L37" s="26" t="s">
        <v>45</v>
      </c>
    </row>
    <row r="38" ht="15.75" spans="1:12">
      <c r="A38" s="16" t="s">
        <v>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="1" customFormat="1" spans="1:1">
      <c r="A41" s="3"/>
    </row>
  </sheetData>
  <mergeCells count="14">
    <mergeCell ref="B5:L5"/>
    <mergeCell ref="E6:F6"/>
    <mergeCell ref="H6:J6"/>
    <mergeCell ref="A34:K34"/>
    <mergeCell ref="A37:H37"/>
    <mergeCell ref="I37:J37"/>
    <mergeCell ref="A38:L38"/>
    <mergeCell ref="A6:A7"/>
    <mergeCell ref="B6:B7"/>
    <mergeCell ref="C6:C7"/>
    <mergeCell ref="D6:D7"/>
    <mergeCell ref="K6:K7"/>
    <mergeCell ref="L6:L7"/>
    <mergeCell ref="A1:L2"/>
  </mergeCells>
  <pageMargins left="0.708661417322835" right="0.708661417322835" top="0.748031496062992" bottom="0.748031496062992" header="0.31496062992126" footer="0.31496062992126"/>
  <pageSetup paperSize="9" scale="6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Buh01</cp:lastModifiedBy>
  <dcterms:created xsi:type="dcterms:W3CDTF">2006-09-16T00:00:00Z</dcterms:created>
  <dcterms:modified xsi:type="dcterms:W3CDTF">2025-06-27T10:02:49Z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9AC3B3AE83144DF79B9FF3B56CFAE684_12</vt:lpwstr>
  </property>
  <property fmtid="{D5CDD505-2E9C-101B-9397-08002B2CF9AE}" pid="3" name="KSOProductBuildVer">
    <vt:lpwstr>1049-12.2.0.21546</vt:lpwstr>
  </property>
</Properties>
</file>