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компьютеры\"/>
    </mc:Choice>
  </mc:AlternateContent>
  <xr:revisionPtr revIDLastSave="0" documentId="13_ncr:1_{76DE49C7-DA08-4F84-B633-DCB6E044428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K7" i="1"/>
  <c r="K18" i="1"/>
  <c r="K8" i="1"/>
  <c r="K9" i="1"/>
  <c r="K10" i="1"/>
  <c r="K11" i="1"/>
  <c r="K12" i="1"/>
  <c r="K13" i="1"/>
  <c r="K14" i="1"/>
  <c r="K15" i="1"/>
  <c r="K16" i="1"/>
  <c r="K17" i="1"/>
  <c r="K19" i="1"/>
  <c r="K20" i="1"/>
  <c r="K21" i="1"/>
  <c r="K22" i="1"/>
  <c r="K23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I7" i="1"/>
  <c r="K24" i="1" l="1"/>
</calcChain>
</file>

<file path=xl/sharedStrings.xml><?xml version="1.0" encoding="utf-8"?>
<sst xmlns="http://schemas.openxmlformats.org/spreadsheetml/2006/main" count="69" uniqueCount="36">
  <si>
    <t>№</t>
  </si>
  <si>
    <t>Существенные условия исполнения договора</t>
  </si>
  <si>
    <t>Ед. изм</t>
  </si>
  <si>
    <t>Общедоступная ценовая информация (руб./ед.изм.)</t>
  </si>
  <si>
    <t>Н(М)ЦД итого (руб.)</t>
  </si>
  <si>
    <t>ценовое предложение №1</t>
  </si>
  <si>
    <t>ценовое предложение №2</t>
  </si>
  <si>
    <t>ценовое предложение №3</t>
  </si>
  <si>
    <t>ИТОГО: начальная (максимальная) цена договора составила:</t>
  </si>
  <si>
    <t>в соответствии с техническим заданием к договору</t>
  </si>
  <si>
    <t>Используемый метод определения начальной(максимальной) цены договора ( цены договора, заключаемого с единственным поставщиком, подрядчиком, исполнителем) - метод сопоставимых рыночных цен (анализ рынка).</t>
  </si>
  <si>
    <t>Начальная (максимальная) цена договора указана с учетом всех затрат, напрямую и косвенно связанных с исполнением договора, расходов по уплате предусмотренных законодательством налогов, сборов и других обязательных платежей, установленных действующим законодательством Российской Федерации.</t>
  </si>
  <si>
    <t xml:space="preserve">Кол-во </t>
  </si>
  <si>
    <t>Средняя арифметическая цена за единицу товара (работы, услуги)</t>
  </si>
  <si>
    <t>шт.</t>
  </si>
  <si>
    <t>Наименование товара</t>
  </si>
  <si>
    <t>Ноутбук</t>
  </si>
  <si>
    <t>Системный блок</t>
  </si>
  <si>
    <t xml:space="preserve">Поставка мультимедийного оборудования для организации учебного процесса </t>
  </si>
  <si>
    <t>Приложение № 4 к извещению о проведении закупки</t>
  </si>
  <si>
    <t>Интерактивная панель с мобильной стойкой</t>
  </si>
  <si>
    <t>Многофункциональное устройство ч/б</t>
  </si>
  <si>
    <t>Принтер цветной</t>
  </si>
  <si>
    <t>Фотоаппарат</t>
  </si>
  <si>
    <t>Внешний жёсткий диск</t>
  </si>
  <si>
    <t>Мышь проводная</t>
  </si>
  <si>
    <t>Экран для проектора</t>
  </si>
  <si>
    <t>Монитор</t>
  </si>
  <si>
    <t>Клавиатура</t>
  </si>
  <si>
    <t>Планшет</t>
  </si>
  <si>
    <t>Проектор</t>
  </si>
  <si>
    <t>Принтер</t>
  </si>
  <si>
    <t>Кабель</t>
  </si>
  <si>
    <t>Кабель-переходник</t>
  </si>
  <si>
    <t>Сетевой фильтр</t>
  </si>
  <si>
    <t xml:space="preserve">
Обоснования начальной (максимальной) цены договора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</si>
</sst>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4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3EDED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 textRotation="90" wrapText="1"/>
    </xf>
    <xf numFmtId="43" fontId="7" fillId="3" borderId="1" xfId="1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left" vertical="center" wrapText="1"/>
    </xf>
    <xf numFmtId="2" fontId="5" fillId="3" borderId="6" xfId="0" applyNumberFormat="1" applyFont="1" applyFill="1" applyBorder="1" applyAlignment="1">
      <alignment horizontal="left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E3EDED"/>
      <color rgb="FFE8E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="130" zoomScaleNormal="130" workbookViewId="0">
      <selection activeCell="O20" sqref="O20"/>
    </sheetView>
  </sheetViews>
  <sheetFormatPr defaultRowHeight="15" x14ac:dyDescent="0.25"/>
  <cols>
    <col min="1" max="1" width="5" customWidth="1"/>
    <col min="2" max="2" width="23.5703125" style="19" customWidth="1"/>
    <col min="3" max="3" width="17.5703125" bestFit="1" customWidth="1"/>
    <col min="4" max="4" width="10.140625" customWidth="1"/>
    <col min="5" max="5" width="10.140625" style="10" customWidth="1"/>
    <col min="6" max="6" width="10.85546875" customWidth="1"/>
    <col min="7" max="7" width="10" customWidth="1"/>
    <col min="8" max="8" width="11.42578125" customWidth="1"/>
    <col min="9" max="9" width="14.5703125" style="14" customWidth="1"/>
    <col min="10" max="10" width="13.5703125" style="14" customWidth="1"/>
    <col min="11" max="11" width="14.140625" style="14" customWidth="1"/>
  </cols>
  <sheetData>
    <row r="1" spans="1:15" x14ac:dyDescent="0.25">
      <c r="A1" s="1"/>
      <c r="B1" s="18"/>
      <c r="C1" s="1"/>
      <c r="D1" s="1"/>
      <c r="E1" s="30" t="s">
        <v>19</v>
      </c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52.5" customHeight="1" x14ac:dyDescent="0.25">
      <c r="A2" s="39" t="s">
        <v>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4.5" customHeight="1" x14ac:dyDescent="0.25">
      <c r="A3" s="29" t="s">
        <v>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45.75" customHeight="1" x14ac:dyDescent="0.25">
      <c r="A4" s="26" t="s">
        <v>10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8"/>
      <c r="M4" s="8"/>
      <c r="N4" s="8"/>
      <c r="O4" s="8"/>
    </row>
    <row r="5" spans="1:15" ht="78" customHeight="1" x14ac:dyDescent="0.25">
      <c r="A5" s="32" t="s">
        <v>0</v>
      </c>
      <c r="B5" s="33" t="s">
        <v>15</v>
      </c>
      <c r="C5" s="31" t="s">
        <v>1</v>
      </c>
      <c r="D5" s="31" t="s">
        <v>2</v>
      </c>
      <c r="E5" s="31" t="s">
        <v>12</v>
      </c>
      <c r="F5" s="31" t="s">
        <v>3</v>
      </c>
      <c r="G5" s="31"/>
      <c r="H5" s="31"/>
      <c r="I5" s="36" t="s">
        <v>13</v>
      </c>
      <c r="J5" s="36" t="s">
        <v>13</v>
      </c>
      <c r="K5" s="31" t="s">
        <v>4</v>
      </c>
      <c r="L5" s="2"/>
      <c r="M5" s="2"/>
      <c r="N5" s="3"/>
      <c r="O5" s="1"/>
    </row>
    <row r="6" spans="1:15" ht="66.75" customHeight="1" x14ac:dyDescent="0.25">
      <c r="A6" s="32"/>
      <c r="B6" s="34"/>
      <c r="C6" s="35"/>
      <c r="D6" s="35"/>
      <c r="E6" s="35"/>
      <c r="F6" s="21" t="s">
        <v>5</v>
      </c>
      <c r="G6" s="21" t="s">
        <v>6</v>
      </c>
      <c r="H6" s="21" t="s">
        <v>7</v>
      </c>
      <c r="I6" s="37"/>
      <c r="J6" s="37"/>
      <c r="K6" s="38"/>
      <c r="L6" s="8"/>
      <c r="M6" s="8"/>
      <c r="N6" s="2"/>
      <c r="O6" s="1"/>
    </row>
    <row r="7" spans="1:15" ht="38.25" x14ac:dyDescent="0.25">
      <c r="A7" s="5">
        <v>1</v>
      </c>
      <c r="B7" s="20" t="s">
        <v>20</v>
      </c>
      <c r="C7" s="16" t="s">
        <v>9</v>
      </c>
      <c r="D7" s="17" t="s">
        <v>14</v>
      </c>
      <c r="E7" s="24">
        <v>5</v>
      </c>
      <c r="F7" s="7">
        <v>312590</v>
      </c>
      <c r="G7" s="6">
        <v>310000</v>
      </c>
      <c r="H7" s="6">
        <v>313747.59999999998</v>
      </c>
      <c r="I7" s="12">
        <f>(F7+G7+H7)/3</f>
        <v>312112.53333333333</v>
      </c>
      <c r="J7" s="23">
        <v>312112.53000000003</v>
      </c>
      <c r="K7" s="13">
        <f>E7*J7</f>
        <v>1560562.6500000001</v>
      </c>
      <c r="L7" s="9"/>
      <c r="M7" s="9"/>
      <c r="N7" s="9"/>
      <c r="O7" s="1"/>
    </row>
    <row r="8" spans="1:15" ht="38.25" x14ac:dyDescent="0.25">
      <c r="A8" s="5">
        <f>A7+1</f>
        <v>2</v>
      </c>
      <c r="B8" s="20" t="s">
        <v>21</v>
      </c>
      <c r="C8" s="16" t="s">
        <v>9</v>
      </c>
      <c r="D8" s="17" t="s">
        <v>14</v>
      </c>
      <c r="E8" s="24">
        <v>9</v>
      </c>
      <c r="F8" s="7">
        <v>65990</v>
      </c>
      <c r="G8" s="6">
        <v>66000</v>
      </c>
      <c r="H8" s="6">
        <v>66234.3</v>
      </c>
      <c r="I8" s="12">
        <f t="shared" ref="I8:I23" si="0">(F8+G8+H8)/3</f>
        <v>66074.766666666663</v>
      </c>
      <c r="J8" s="23">
        <v>66074.77</v>
      </c>
      <c r="K8" s="13">
        <f t="shared" ref="K8:K23" si="1">E8*J8</f>
        <v>594672.93000000005</v>
      </c>
      <c r="L8" s="9"/>
      <c r="M8" s="9"/>
      <c r="N8" s="9"/>
      <c r="O8" s="1"/>
    </row>
    <row r="9" spans="1:15" ht="38.25" x14ac:dyDescent="0.25">
      <c r="A9" s="5">
        <f t="shared" ref="A9:A23" si="2">A8+1</f>
        <v>3</v>
      </c>
      <c r="B9" s="20" t="s">
        <v>22</v>
      </c>
      <c r="C9" s="16" t="s">
        <v>9</v>
      </c>
      <c r="D9" s="17" t="s">
        <v>14</v>
      </c>
      <c r="E9" s="24">
        <v>3</v>
      </c>
      <c r="F9" s="7">
        <v>83999</v>
      </c>
      <c r="G9" s="6">
        <v>85000</v>
      </c>
      <c r="H9" s="6">
        <v>84310</v>
      </c>
      <c r="I9" s="12">
        <f t="shared" si="0"/>
        <v>84436.333333333328</v>
      </c>
      <c r="J9" s="23">
        <v>84436.33</v>
      </c>
      <c r="K9" s="13">
        <f t="shared" si="1"/>
        <v>253308.99</v>
      </c>
      <c r="L9" s="9"/>
      <c r="M9" s="9"/>
      <c r="N9" s="9"/>
      <c r="O9" s="1"/>
    </row>
    <row r="10" spans="1:15" ht="38.25" x14ac:dyDescent="0.25">
      <c r="A10" s="5">
        <f t="shared" si="2"/>
        <v>4</v>
      </c>
      <c r="B10" s="20" t="s">
        <v>16</v>
      </c>
      <c r="C10" s="16" t="s">
        <v>9</v>
      </c>
      <c r="D10" s="17" t="s">
        <v>14</v>
      </c>
      <c r="E10" s="24">
        <v>7</v>
      </c>
      <c r="F10" s="7">
        <v>59990</v>
      </c>
      <c r="G10" s="6">
        <v>60000</v>
      </c>
      <c r="H10" s="6">
        <v>60212.1</v>
      </c>
      <c r="I10" s="12">
        <f t="shared" si="0"/>
        <v>60067.366666666669</v>
      </c>
      <c r="J10" s="23">
        <v>60067.67</v>
      </c>
      <c r="K10" s="13">
        <f t="shared" si="1"/>
        <v>420473.69</v>
      </c>
      <c r="L10" s="9"/>
      <c r="M10" s="9"/>
      <c r="N10" s="9"/>
      <c r="O10" s="1"/>
    </row>
    <row r="11" spans="1:15" ht="38.25" x14ac:dyDescent="0.25">
      <c r="A11" s="5">
        <f t="shared" si="2"/>
        <v>5</v>
      </c>
      <c r="B11" s="20" t="s">
        <v>23</v>
      </c>
      <c r="C11" s="16" t="s">
        <v>9</v>
      </c>
      <c r="D11" s="17" t="s">
        <v>14</v>
      </c>
      <c r="E11" s="24">
        <v>1</v>
      </c>
      <c r="F11" s="7">
        <v>105990</v>
      </c>
      <c r="G11" s="6">
        <v>106000</v>
      </c>
      <c r="H11" s="6">
        <v>106382</v>
      </c>
      <c r="I11" s="12">
        <f t="shared" si="0"/>
        <v>106124</v>
      </c>
      <c r="J11" s="23">
        <v>106124</v>
      </c>
      <c r="K11" s="13">
        <f t="shared" si="1"/>
        <v>106124</v>
      </c>
      <c r="L11" s="9"/>
      <c r="M11" s="9"/>
      <c r="N11" s="9"/>
      <c r="O11" s="1"/>
    </row>
    <row r="12" spans="1:15" ht="38.25" x14ac:dyDescent="0.25">
      <c r="A12" s="5">
        <f t="shared" si="2"/>
        <v>6</v>
      </c>
      <c r="B12" s="20" t="s">
        <v>24</v>
      </c>
      <c r="C12" s="16" t="s">
        <v>9</v>
      </c>
      <c r="D12" s="17" t="s">
        <v>14</v>
      </c>
      <c r="E12" s="24">
        <v>1</v>
      </c>
      <c r="F12" s="7">
        <v>10990</v>
      </c>
      <c r="G12" s="6">
        <v>11000</v>
      </c>
      <c r="H12" s="6">
        <v>11030.7</v>
      </c>
      <c r="I12" s="12">
        <f t="shared" si="0"/>
        <v>11006.9</v>
      </c>
      <c r="J12" s="23">
        <v>11006.9</v>
      </c>
      <c r="K12" s="13">
        <f t="shared" si="1"/>
        <v>11006.9</v>
      </c>
      <c r="L12" s="9"/>
      <c r="M12" s="9"/>
      <c r="N12" s="9"/>
      <c r="O12" s="1"/>
    </row>
    <row r="13" spans="1:15" ht="38.25" x14ac:dyDescent="0.25">
      <c r="A13" s="5">
        <f t="shared" si="2"/>
        <v>7</v>
      </c>
      <c r="B13" s="20" t="s">
        <v>25</v>
      </c>
      <c r="C13" s="16" t="s">
        <v>9</v>
      </c>
      <c r="D13" s="17" t="s">
        <v>14</v>
      </c>
      <c r="E13" s="24">
        <v>21</v>
      </c>
      <c r="F13" s="7">
        <v>652</v>
      </c>
      <c r="G13" s="6">
        <v>600</v>
      </c>
      <c r="H13" s="6">
        <v>654.4</v>
      </c>
      <c r="I13" s="12">
        <f t="shared" si="0"/>
        <v>635.4666666666667</v>
      </c>
      <c r="J13" s="23">
        <v>635.47</v>
      </c>
      <c r="K13" s="13">
        <f t="shared" si="1"/>
        <v>13344.87</v>
      </c>
      <c r="L13" s="9"/>
      <c r="M13" s="9"/>
      <c r="N13" s="9"/>
      <c r="O13" s="1"/>
    </row>
    <row r="14" spans="1:15" ht="38.25" x14ac:dyDescent="0.25">
      <c r="A14" s="5">
        <f t="shared" si="2"/>
        <v>8</v>
      </c>
      <c r="B14" s="20" t="s">
        <v>26</v>
      </c>
      <c r="C14" s="16" t="s">
        <v>9</v>
      </c>
      <c r="D14" s="17" t="s">
        <v>14</v>
      </c>
      <c r="E14" s="24">
        <v>1</v>
      </c>
      <c r="F14" s="7">
        <v>13990</v>
      </c>
      <c r="G14" s="6">
        <v>15000</v>
      </c>
      <c r="H14" s="6">
        <v>14041.8</v>
      </c>
      <c r="I14" s="12">
        <f t="shared" si="0"/>
        <v>14343.933333333334</v>
      </c>
      <c r="J14" s="23">
        <v>14343.93</v>
      </c>
      <c r="K14" s="13">
        <f t="shared" si="1"/>
        <v>14343.93</v>
      </c>
      <c r="L14" s="9"/>
      <c r="M14" s="9"/>
      <c r="N14" s="9"/>
      <c r="O14" s="1"/>
    </row>
    <row r="15" spans="1:15" ht="38.25" x14ac:dyDescent="0.25">
      <c r="A15" s="5">
        <f t="shared" si="2"/>
        <v>9</v>
      </c>
      <c r="B15" s="20" t="s">
        <v>17</v>
      </c>
      <c r="C15" s="16" t="s">
        <v>9</v>
      </c>
      <c r="D15" s="17" t="s">
        <v>14</v>
      </c>
      <c r="E15" s="24">
        <v>8</v>
      </c>
      <c r="F15" s="7">
        <v>73990</v>
      </c>
      <c r="G15" s="6">
        <v>72000</v>
      </c>
      <c r="H15" s="6">
        <v>74264</v>
      </c>
      <c r="I15" s="12">
        <f t="shared" si="0"/>
        <v>73418</v>
      </c>
      <c r="J15" s="23">
        <v>73418</v>
      </c>
      <c r="K15" s="13">
        <f t="shared" si="1"/>
        <v>587344</v>
      </c>
      <c r="L15" s="9"/>
      <c r="M15" s="9"/>
      <c r="N15" s="9"/>
      <c r="O15" s="1"/>
    </row>
    <row r="16" spans="1:15" ht="38.25" x14ac:dyDescent="0.25">
      <c r="A16" s="5">
        <f t="shared" si="2"/>
        <v>10</v>
      </c>
      <c r="B16" s="20" t="s">
        <v>27</v>
      </c>
      <c r="C16" s="16" t="s">
        <v>9</v>
      </c>
      <c r="D16" s="17" t="s">
        <v>14</v>
      </c>
      <c r="E16" s="24">
        <v>6</v>
      </c>
      <c r="F16" s="7">
        <v>16299</v>
      </c>
      <c r="G16" s="6">
        <v>16000</v>
      </c>
      <c r="H16" s="6">
        <v>16359.3</v>
      </c>
      <c r="I16" s="12">
        <f t="shared" si="0"/>
        <v>16219.433333333334</v>
      </c>
      <c r="J16" s="23">
        <v>16219.43</v>
      </c>
      <c r="K16" s="13">
        <f t="shared" si="1"/>
        <v>97316.58</v>
      </c>
      <c r="L16" s="9"/>
      <c r="M16" s="9"/>
      <c r="N16" s="9"/>
      <c r="O16" s="1"/>
    </row>
    <row r="17" spans="1:15" ht="38.25" x14ac:dyDescent="0.25">
      <c r="A17" s="5">
        <f t="shared" si="2"/>
        <v>11</v>
      </c>
      <c r="B17" s="20" t="s">
        <v>28</v>
      </c>
      <c r="C17" s="16" t="s">
        <v>9</v>
      </c>
      <c r="D17" s="17" t="s">
        <v>14</v>
      </c>
      <c r="E17" s="24">
        <v>6</v>
      </c>
      <c r="F17" s="7">
        <v>950</v>
      </c>
      <c r="G17" s="6">
        <v>900</v>
      </c>
      <c r="H17" s="6">
        <v>953.5</v>
      </c>
      <c r="I17" s="12">
        <f t="shared" si="0"/>
        <v>934.5</v>
      </c>
      <c r="J17" s="23">
        <v>934.5</v>
      </c>
      <c r="K17" s="13">
        <f t="shared" si="1"/>
        <v>5607</v>
      </c>
      <c r="L17" s="9"/>
      <c r="M17" s="9"/>
      <c r="N17" s="9"/>
      <c r="O17" s="1"/>
    </row>
    <row r="18" spans="1:15" ht="38.25" x14ac:dyDescent="0.25">
      <c r="A18" s="5">
        <f t="shared" si="2"/>
        <v>12</v>
      </c>
      <c r="B18" s="20" t="s">
        <v>29</v>
      </c>
      <c r="C18" s="16" t="s">
        <v>9</v>
      </c>
      <c r="D18" s="17" t="s">
        <v>14</v>
      </c>
      <c r="E18" s="24">
        <v>9</v>
      </c>
      <c r="F18" s="7">
        <v>20960</v>
      </c>
      <c r="G18" s="6">
        <v>21000</v>
      </c>
      <c r="H18" s="6">
        <v>21037.599999999999</v>
      </c>
      <c r="I18" s="12">
        <f t="shared" si="0"/>
        <v>20999.200000000001</v>
      </c>
      <c r="J18" s="23">
        <v>20999.200000000001</v>
      </c>
      <c r="K18" s="13">
        <f>E18*J18</f>
        <v>188992.80000000002</v>
      </c>
      <c r="L18" s="9"/>
      <c r="M18" s="9"/>
      <c r="N18" s="9"/>
      <c r="O18" s="1"/>
    </row>
    <row r="19" spans="1:15" ht="38.25" x14ac:dyDescent="0.25">
      <c r="A19" s="5">
        <f t="shared" si="2"/>
        <v>13</v>
      </c>
      <c r="B19" s="20" t="s">
        <v>30</v>
      </c>
      <c r="C19" s="16" t="s">
        <v>9</v>
      </c>
      <c r="D19" s="17" t="s">
        <v>14</v>
      </c>
      <c r="E19" s="24">
        <v>2</v>
      </c>
      <c r="F19" s="7">
        <v>38900</v>
      </c>
      <c r="G19" s="6">
        <v>36000</v>
      </c>
      <c r="H19" s="6">
        <v>39044</v>
      </c>
      <c r="I19" s="12">
        <f t="shared" si="0"/>
        <v>37981.333333333336</v>
      </c>
      <c r="J19" s="23">
        <v>37981.33</v>
      </c>
      <c r="K19" s="13">
        <f t="shared" si="1"/>
        <v>75962.66</v>
      </c>
      <c r="L19" s="9"/>
      <c r="M19" s="9"/>
      <c r="N19" s="9"/>
      <c r="O19" s="1"/>
    </row>
    <row r="20" spans="1:15" ht="38.25" x14ac:dyDescent="0.25">
      <c r="A20" s="5">
        <f t="shared" si="2"/>
        <v>14</v>
      </c>
      <c r="B20" s="20" t="s">
        <v>31</v>
      </c>
      <c r="C20" s="16" t="s">
        <v>9</v>
      </c>
      <c r="D20" s="17" t="s">
        <v>14</v>
      </c>
      <c r="E20" s="24">
        <v>2</v>
      </c>
      <c r="F20" s="7">
        <v>74900</v>
      </c>
      <c r="G20" s="6">
        <v>75000</v>
      </c>
      <c r="H20" s="6">
        <v>75177.3</v>
      </c>
      <c r="I20" s="12">
        <f t="shared" si="0"/>
        <v>75025.766666666663</v>
      </c>
      <c r="J20" s="23">
        <v>75025.77</v>
      </c>
      <c r="K20" s="13">
        <f t="shared" si="1"/>
        <v>150051.54</v>
      </c>
      <c r="L20" s="9"/>
      <c r="M20" s="9"/>
      <c r="N20" s="9"/>
      <c r="O20" s="1"/>
    </row>
    <row r="21" spans="1:15" ht="45" customHeight="1" x14ac:dyDescent="0.25">
      <c r="A21" s="5">
        <f t="shared" si="2"/>
        <v>15</v>
      </c>
      <c r="B21" s="20" t="s">
        <v>32</v>
      </c>
      <c r="C21" s="16" t="s">
        <v>9</v>
      </c>
      <c r="D21" s="17" t="s">
        <v>14</v>
      </c>
      <c r="E21" s="24">
        <v>1</v>
      </c>
      <c r="F21" s="7">
        <v>3690</v>
      </c>
      <c r="G21" s="6">
        <v>3500</v>
      </c>
      <c r="H21" s="6">
        <v>3703.6</v>
      </c>
      <c r="I21" s="12">
        <f t="shared" si="0"/>
        <v>3631.2000000000003</v>
      </c>
      <c r="J21" s="23">
        <v>3631.2</v>
      </c>
      <c r="K21" s="13">
        <f t="shared" si="1"/>
        <v>3631.2</v>
      </c>
      <c r="L21" s="9"/>
      <c r="M21" s="9"/>
      <c r="N21" s="9"/>
      <c r="O21" s="1"/>
    </row>
    <row r="22" spans="1:15" ht="45" customHeight="1" x14ac:dyDescent="0.25">
      <c r="A22" s="5">
        <f t="shared" si="2"/>
        <v>16</v>
      </c>
      <c r="B22" s="20" t="s">
        <v>33</v>
      </c>
      <c r="C22" s="16" t="s">
        <v>9</v>
      </c>
      <c r="D22" s="17" t="s">
        <v>14</v>
      </c>
      <c r="E22" s="24">
        <v>3</v>
      </c>
      <c r="F22" s="7">
        <v>690</v>
      </c>
      <c r="G22" s="6">
        <v>650</v>
      </c>
      <c r="H22" s="6">
        <v>692.5</v>
      </c>
      <c r="I22" s="12">
        <f t="shared" si="0"/>
        <v>677.5</v>
      </c>
      <c r="J22" s="23">
        <v>677.5</v>
      </c>
      <c r="K22" s="13">
        <f t="shared" si="1"/>
        <v>2032.5</v>
      </c>
      <c r="L22" s="9"/>
      <c r="M22" s="9"/>
      <c r="N22" s="9"/>
      <c r="O22" s="1"/>
    </row>
    <row r="23" spans="1:15" ht="45" customHeight="1" x14ac:dyDescent="0.25">
      <c r="A23" s="5">
        <f t="shared" si="2"/>
        <v>17</v>
      </c>
      <c r="B23" s="20" t="s">
        <v>34</v>
      </c>
      <c r="C23" s="16" t="s">
        <v>9</v>
      </c>
      <c r="D23" s="17" t="s">
        <v>14</v>
      </c>
      <c r="E23" s="24">
        <v>4</v>
      </c>
      <c r="F23" s="7">
        <v>990</v>
      </c>
      <c r="G23" s="6">
        <v>900</v>
      </c>
      <c r="H23" s="6">
        <v>993.6</v>
      </c>
      <c r="I23" s="12">
        <f t="shared" si="0"/>
        <v>961.19999999999993</v>
      </c>
      <c r="J23" s="23">
        <v>961.2</v>
      </c>
      <c r="K23" s="13">
        <f t="shared" si="1"/>
        <v>3844.8</v>
      </c>
      <c r="L23" s="9"/>
      <c r="M23" s="9"/>
      <c r="N23" s="9"/>
      <c r="O23" s="1"/>
    </row>
    <row r="24" spans="1:15" ht="49.5" customHeight="1" x14ac:dyDescent="0.25">
      <c r="A24" s="27" t="s">
        <v>8</v>
      </c>
      <c r="B24" s="28"/>
      <c r="C24" s="28"/>
      <c r="D24" s="28"/>
      <c r="E24" s="28"/>
      <c r="F24" s="27"/>
      <c r="G24" s="27"/>
      <c r="H24" s="27"/>
      <c r="I24" s="27"/>
      <c r="J24" s="6"/>
      <c r="K24" s="22">
        <f>SUM(K7:K23)</f>
        <v>4088621.0400000005</v>
      </c>
    </row>
    <row r="25" spans="1:15" ht="48.75" customHeight="1" x14ac:dyDescent="0.25">
      <c r="A25" s="25" t="s">
        <v>11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5" ht="49.5" customHeight="1" x14ac:dyDescent="0.25"/>
    <row r="30" spans="1:15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5" x14ac:dyDescent="0.25">
      <c r="A31" s="4"/>
      <c r="C31" s="4"/>
      <c r="D31" s="4"/>
      <c r="E31" s="11"/>
      <c r="F31" s="4"/>
      <c r="G31" s="4"/>
      <c r="H31" s="4"/>
      <c r="I31" s="15"/>
      <c r="J31" s="15"/>
      <c r="K31" s="15"/>
      <c r="L31" s="4"/>
      <c r="M31" s="4"/>
      <c r="N31" s="4"/>
    </row>
  </sheetData>
  <mergeCells count="16">
    <mergeCell ref="A25:K25"/>
    <mergeCell ref="A4:K4"/>
    <mergeCell ref="A24:I24"/>
    <mergeCell ref="A30:N30"/>
    <mergeCell ref="E1:O1"/>
    <mergeCell ref="F5:H5"/>
    <mergeCell ref="A5:A6"/>
    <mergeCell ref="B5:B6"/>
    <mergeCell ref="C5:C6"/>
    <mergeCell ref="D5:D6"/>
    <mergeCell ref="E5:E6"/>
    <mergeCell ref="I5:I6"/>
    <mergeCell ref="J5:J6"/>
    <mergeCell ref="K5:K6"/>
    <mergeCell ref="A2:O2"/>
    <mergeCell ref="A3:O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2026-01-19T04:49:27Z</dcterms:modified>
</cp:coreProperties>
</file>