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tac\обмен\ОТДЕЛ ЗАКУПОК\ТОРГИ 2026\АУКЦИОНЫ\30-26 Расходка УО № 2\"/>
    </mc:Choice>
  </mc:AlternateContent>
  <bookViews>
    <workbookView xWindow="0" yWindow="0" windowWidth="28800" windowHeight="120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26" i="1" s="1"/>
  <c r="F12" i="1"/>
  <c r="F11" i="1"/>
  <c r="F10" i="1" l="1"/>
  <c r="H10" i="1"/>
  <c r="H26" i="1" s="1"/>
  <c r="J10" i="1"/>
  <c r="J26" i="1" s="1"/>
  <c r="J29" i="1" l="1"/>
  <c r="J30" i="1" s="1"/>
</calcChain>
</file>

<file path=xl/sharedStrings.xml><?xml version="1.0" encoding="utf-8"?>
<sst xmlns="http://schemas.openxmlformats.org/spreadsheetml/2006/main" count="54" uniqueCount="36">
  <si>
    <t>№ п/п</t>
  </si>
  <si>
    <t xml:space="preserve">Обоснование начальной (максимальной) цены договора на поставку </t>
  </si>
  <si>
    <t>Начальная (максимальная) цена договора определена Заказчиком посредством применения  метода сопоставимых рыночных цен (анализа рынка)</t>
  </si>
  <si>
    <t xml:space="preserve">Для обоснования начальной (максимальной) цены договора методом сопоставимых рыночных цен (анализ рынка), Заказчиком получены 3 (три) ценовых предложения о рыночной стоимости товара, являющегося объектом (предметом)закупки </t>
  </si>
  <si>
    <t>Количество товара, шт.</t>
  </si>
  <si>
    <t>Ценовое предложение № 1</t>
  </si>
  <si>
    <t>Ценовое предложение № 2</t>
  </si>
  <si>
    <t xml:space="preserve">Ценовое предложение  № 3
</t>
  </si>
  <si>
    <t>Цена, руб.</t>
  </si>
  <si>
    <t>Стоимость, руб.</t>
  </si>
  <si>
    <t>ИТОГО:</t>
  </si>
  <si>
    <t xml:space="preserve">В соответствии с изученными ценовыми предложениями о рыночной стоимости товара, являющегося объектом (предметом) закупки, сумма  наименьшего ценового предложения  составляет </t>
  </si>
  <si>
    <t>Начальная (максимальная) цена договора устанавливается в размере  –</t>
  </si>
  <si>
    <t>ед.изм.</t>
  </si>
  <si>
    <t xml:space="preserve">Цена договора включает в себя стоимость всего объема поставляемого товара, в том числе транспортные расходы по доставке товара в место доставки товара, стоимость погрузочно-разгрузочных работ (включая подъем на этаж/место, указанный представителем Покупателя),  расходы по оформлению необходимых документов, налоги, сборы, другие обязательные платежи, включая НДС, а также иные расходы участника размещения заказа, связанные с исполнением договора </t>
  </si>
  <si>
    <t>уп</t>
  </si>
  <si>
    <t>шт</t>
  </si>
  <si>
    <t xml:space="preserve">Наименование товара </t>
  </si>
  <si>
    <t>Эндоскоп жесткий, Ø 2,9 мм, направление видения 30°, рабочая длина 300 мм, автоклавируемый</t>
  </si>
  <si>
    <t xml:space="preserve">Элемент рабочий пассивный лазерного резектоскопа, с каналом для волокна Ø до 0,8 мм, поворотный замок, для оптики 2,9 мм и тубуса 
22 Шр., с кнопкой
</t>
  </si>
  <si>
    <t xml:space="preserve">Элемент рабочий пассивный лазерного резектоскопа, с каналом для волокна Ø до 1,2 мм, поворотный замок, для оптики 2,9 мм и тубуса 
22 Шр., с кнопкой
</t>
  </si>
  <si>
    <t>Тубус эндоскопический резектоскопа ротационный, 22 Charr., с механизмом QuickLock</t>
  </si>
  <si>
    <t>Обтуратор эндоскопический визуальный, для тубусов резектоскопа 22 Charr.</t>
  </si>
  <si>
    <t>Канюля эндоскопическая с коннектором LuerLock для рабочего элемента лазерного резектоскопа, короткая</t>
  </si>
  <si>
    <t>Канюля эндоскопическая с коннектором LuerLock для рабочего элемента лазерного резектоскопа, длинная</t>
  </si>
  <si>
    <t xml:space="preserve">Адаптер для жесткого эндоскопа. Фиксатор для эндоскопии по 
Tuohy Borst, с коннектором Luer Lock, для лазерного волокна 0,6-1,4 мм
</t>
  </si>
  <si>
    <t>Эндоскоп жесткий, морцескоп, диаметр 22 Charr., рабочая длина 220 мм, рабочий канал 5 мм.</t>
  </si>
  <si>
    <t>Прокладки эндоскопические для морцескопа RZ, 10 шт/упак.</t>
  </si>
  <si>
    <t xml:space="preserve">Элемент рабочий пассивный, биполярный-монополярный 
(гибридный), для резектоскопов 19/22 Ch.,  с титановой рукояткой
</t>
  </si>
  <si>
    <t xml:space="preserve">Элемент рабочий активный, биполярный-монополярный 
(гибридный), для резектоскопов 19/22 Ch.,  с титановой рукояткой
</t>
  </si>
  <si>
    <t>Электрод биполярный-монополярный (гибридный) "петля режущая угловая", 22 Charr., для оптик 12°/30°, для резектоскопа</t>
  </si>
  <si>
    <t>Электрод биполярный-монополярный (гибридный) "ролик" Ø3 мм, коагуляционный, 22 Charr.</t>
  </si>
  <si>
    <t>Электрод биполярный-монополярный (гибридный) "шар" Ø3 мм, коагуляционный, 22 Charr.</t>
  </si>
  <si>
    <t>Электрод биполярный-монополярный (гибридный) "нож" коагуляционный, 22 Charr.</t>
  </si>
  <si>
    <t>Приложение №  3
к извещению о проведении закупки № 30-26/ЭА</t>
  </si>
  <si>
    <r>
      <t xml:space="preserve">Объект закупки (предмет договора) </t>
    </r>
    <r>
      <rPr>
        <sz val="11"/>
        <rFont val="Times New Roman"/>
        <family val="1"/>
        <charset val="204"/>
      </rPr>
      <t>Поставка изделий медицинского назначения для отделения УО № 2 ОМС АО «МСЧ» Нефтяник» в 2026 году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</si>
</sst>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17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/>
    </xf>
    <xf numFmtId="4" fontId="3" fillId="0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textRotation="90" wrapText="1"/>
    </xf>
    <xf numFmtId="3" fontId="4" fillId="0" borderId="3" xfId="0" applyNumberFormat="1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workbookViewId="0">
      <selection activeCell="J33" sqref="A1:J33"/>
    </sheetView>
  </sheetViews>
  <sheetFormatPr defaultRowHeight="15" x14ac:dyDescent="0.25"/>
  <cols>
    <col min="1" max="1" width="6.140625" style="1" customWidth="1"/>
    <col min="2" max="2" width="22.7109375" style="2" customWidth="1"/>
    <col min="3" max="3" width="7.5703125" style="3" customWidth="1"/>
    <col min="4" max="4" width="6.85546875" style="3" customWidth="1"/>
    <col min="5" max="5" width="11.85546875" style="1" customWidth="1"/>
    <col min="6" max="6" width="14.85546875" style="1" customWidth="1"/>
    <col min="7" max="7" width="12.140625" style="1" customWidth="1"/>
    <col min="8" max="8" width="15.140625" style="1" customWidth="1"/>
    <col min="9" max="9" width="14.7109375" style="1" customWidth="1"/>
    <col min="10" max="10" width="14.5703125" style="1" customWidth="1"/>
    <col min="11" max="13" width="9.140625" style="1"/>
    <col min="14" max="14" width="44" style="1" customWidth="1"/>
    <col min="15" max="16384" width="9.140625" style="1"/>
  </cols>
  <sheetData>
    <row r="1" spans="1:13" ht="48.75" customHeight="1" x14ac:dyDescent="0.25">
      <c r="C1" s="19"/>
      <c r="D1" s="19"/>
      <c r="F1" s="45" t="s">
        <v>34</v>
      </c>
      <c r="G1" s="45"/>
      <c r="H1" s="45"/>
      <c r="I1" s="45"/>
      <c r="J1" s="45"/>
    </row>
    <row r="2" spans="1:13" x14ac:dyDescent="0.25">
      <c r="C2" s="19"/>
      <c r="D2" s="19"/>
      <c r="F2" s="14"/>
      <c r="G2" s="14"/>
      <c r="H2" s="39"/>
      <c r="I2" s="39"/>
      <c r="J2" s="39"/>
    </row>
    <row r="3" spans="1:13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M3" s="4"/>
    </row>
    <row r="4" spans="1:13" ht="33.75" customHeight="1" x14ac:dyDescent="0.25">
      <c r="A4" s="52" t="s">
        <v>35</v>
      </c>
      <c r="B4" s="52"/>
      <c r="C4" s="52"/>
      <c r="D4" s="52"/>
      <c r="E4" s="52"/>
      <c r="F4" s="52"/>
      <c r="G4" s="52"/>
      <c r="H4" s="52"/>
      <c r="I4" s="52"/>
      <c r="J4" s="52"/>
      <c r="K4" s="13"/>
      <c r="L4" s="13"/>
      <c r="M4" s="13"/>
    </row>
    <row r="5" spans="1:13" ht="33.75" customHeight="1" x14ac:dyDescent="0.25">
      <c r="A5" s="15"/>
      <c r="B5" s="41" t="s">
        <v>2</v>
      </c>
      <c r="C5" s="41"/>
      <c r="D5" s="41"/>
      <c r="E5" s="41"/>
      <c r="F5" s="41"/>
      <c r="G5" s="41"/>
      <c r="H5" s="41"/>
      <c r="I5" s="41"/>
      <c r="J5" s="41"/>
      <c r="M5" s="4"/>
    </row>
    <row r="6" spans="1:13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M6" s="5"/>
    </row>
    <row r="7" spans="1:13" ht="58.5" customHeight="1" x14ac:dyDescent="0.25">
      <c r="A7" s="42" t="s">
        <v>3</v>
      </c>
      <c r="B7" s="42"/>
      <c r="C7" s="42"/>
      <c r="D7" s="42"/>
      <c r="E7" s="42"/>
      <c r="F7" s="42"/>
      <c r="G7" s="42"/>
      <c r="H7" s="42"/>
      <c r="I7" s="42"/>
      <c r="J7" s="42"/>
      <c r="M7" s="6"/>
    </row>
    <row r="8" spans="1:13" ht="15" customHeight="1" x14ac:dyDescent="0.25">
      <c r="A8" s="48" t="s">
        <v>0</v>
      </c>
      <c r="B8" s="48" t="s">
        <v>17</v>
      </c>
      <c r="C8" s="50" t="s">
        <v>4</v>
      </c>
      <c r="D8" s="43" t="s">
        <v>13</v>
      </c>
      <c r="E8" s="48" t="s">
        <v>5</v>
      </c>
      <c r="F8" s="48"/>
      <c r="G8" s="48" t="s">
        <v>6</v>
      </c>
      <c r="H8" s="48"/>
      <c r="I8" s="51" t="s">
        <v>7</v>
      </c>
      <c r="J8" s="51"/>
      <c r="M8" s="6"/>
    </row>
    <row r="9" spans="1:13" s="8" customFormat="1" ht="71.25" customHeight="1" x14ac:dyDescent="0.25">
      <c r="A9" s="49"/>
      <c r="B9" s="49"/>
      <c r="C9" s="43"/>
      <c r="D9" s="44"/>
      <c r="E9" s="18" t="s">
        <v>8</v>
      </c>
      <c r="F9" s="18" t="s">
        <v>9</v>
      </c>
      <c r="G9" s="17" t="s">
        <v>8</v>
      </c>
      <c r="H9" s="17" t="s">
        <v>9</v>
      </c>
      <c r="I9" s="17" t="s">
        <v>8</v>
      </c>
      <c r="J9" s="17" t="s">
        <v>9</v>
      </c>
    </row>
    <row r="10" spans="1:13" s="8" customFormat="1" ht="75" x14ac:dyDescent="0.25">
      <c r="A10" s="23">
        <v>1</v>
      </c>
      <c r="B10" s="31" t="s">
        <v>18</v>
      </c>
      <c r="C10" s="24">
        <v>1</v>
      </c>
      <c r="D10" s="25" t="s">
        <v>16</v>
      </c>
      <c r="E10" s="32">
        <v>535188</v>
      </c>
      <c r="F10" s="26">
        <f>E10*C10</f>
        <v>535188</v>
      </c>
      <c r="G10" s="27">
        <v>561947</v>
      </c>
      <c r="H10" s="26">
        <f>C10*G10</f>
        <v>561947</v>
      </c>
      <c r="I10" s="26">
        <v>545892</v>
      </c>
      <c r="J10" s="28">
        <f>I10*C10</f>
        <v>545892</v>
      </c>
    </row>
    <row r="11" spans="1:13" s="8" customFormat="1" ht="135" x14ac:dyDescent="0.25">
      <c r="A11" s="23">
        <v>2</v>
      </c>
      <c r="B11" s="31" t="s">
        <v>19</v>
      </c>
      <c r="C11" s="24">
        <v>1</v>
      </c>
      <c r="D11" s="25" t="s">
        <v>16</v>
      </c>
      <c r="E11" s="32">
        <v>246616</v>
      </c>
      <c r="F11" s="26">
        <f t="shared" ref="F11:F25" si="0">E11*C11</f>
        <v>246616</v>
      </c>
      <c r="G11" s="27">
        <v>258947</v>
      </c>
      <c r="H11" s="26">
        <f t="shared" ref="H11:H25" si="1">C11*G11</f>
        <v>258947</v>
      </c>
      <c r="I11" s="26">
        <v>251548</v>
      </c>
      <c r="J11" s="28">
        <f t="shared" ref="J11:J25" si="2">I11*C11</f>
        <v>251548</v>
      </c>
    </row>
    <row r="12" spans="1:13" s="8" customFormat="1" ht="135" x14ac:dyDescent="0.25">
      <c r="A12" s="23">
        <v>3</v>
      </c>
      <c r="B12" s="31" t="s">
        <v>20</v>
      </c>
      <c r="C12" s="29">
        <v>1</v>
      </c>
      <c r="D12" s="25" t="s">
        <v>16</v>
      </c>
      <c r="E12" s="32">
        <v>246616</v>
      </c>
      <c r="F12" s="26">
        <f t="shared" si="0"/>
        <v>246616</v>
      </c>
      <c r="G12" s="27">
        <v>258947</v>
      </c>
      <c r="H12" s="26">
        <f t="shared" si="1"/>
        <v>258947</v>
      </c>
      <c r="I12" s="26">
        <v>251548</v>
      </c>
      <c r="J12" s="28">
        <f t="shared" si="2"/>
        <v>251548</v>
      </c>
    </row>
    <row r="13" spans="1:13" s="8" customFormat="1" ht="75" x14ac:dyDescent="0.25">
      <c r="A13" s="23">
        <v>4</v>
      </c>
      <c r="B13" s="31" t="s">
        <v>21</v>
      </c>
      <c r="C13" s="24">
        <v>1</v>
      </c>
      <c r="D13" s="25" t="s">
        <v>16</v>
      </c>
      <c r="E13" s="32">
        <v>177758</v>
      </c>
      <c r="F13" s="26">
        <f t="shared" si="0"/>
        <v>177758</v>
      </c>
      <c r="G13" s="27">
        <v>186646</v>
      </c>
      <c r="H13" s="26">
        <f t="shared" si="1"/>
        <v>186646</v>
      </c>
      <c r="I13" s="26">
        <v>181313</v>
      </c>
      <c r="J13" s="28">
        <f t="shared" si="2"/>
        <v>181313</v>
      </c>
    </row>
    <row r="14" spans="1:13" s="8" customFormat="1" ht="75" x14ac:dyDescent="0.25">
      <c r="A14" s="23">
        <v>5</v>
      </c>
      <c r="B14" s="31" t="s">
        <v>22</v>
      </c>
      <c r="C14" s="24">
        <v>1</v>
      </c>
      <c r="D14" s="25" t="s">
        <v>16</v>
      </c>
      <c r="E14" s="32">
        <v>57584</v>
      </c>
      <c r="F14" s="26">
        <f t="shared" si="0"/>
        <v>57584</v>
      </c>
      <c r="G14" s="27">
        <v>60463</v>
      </c>
      <c r="H14" s="26">
        <f t="shared" si="1"/>
        <v>60463</v>
      </c>
      <c r="I14" s="26">
        <v>58736</v>
      </c>
      <c r="J14" s="28">
        <f t="shared" si="2"/>
        <v>58736</v>
      </c>
    </row>
    <row r="15" spans="1:13" s="8" customFormat="1" ht="90" x14ac:dyDescent="0.25">
      <c r="A15" s="23">
        <v>6</v>
      </c>
      <c r="B15" s="31" t="s">
        <v>23</v>
      </c>
      <c r="C15" s="24">
        <v>1</v>
      </c>
      <c r="D15" s="25" t="s">
        <v>16</v>
      </c>
      <c r="E15" s="32">
        <v>14570</v>
      </c>
      <c r="F15" s="26">
        <f t="shared" si="0"/>
        <v>14570</v>
      </c>
      <c r="G15" s="27">
        <v>15299</v>
      </c>
      <c r="H15" s="26">
        <f t="shared" si="1"/>
        <v>15299</v>
      </c>
      <c r="I15" s="26">
        <v>14861</v>
      </c>
      <c r="J15" s="28">
        <f t="shared" si="2"/>
        <v>14861</v>
      </c>
      <c r="M15" s="11"/>
    </row>
    <row r="16" spans="1:13" s="8" customFormat="1" ht="90" x14ac:dyDescent="0.25">
      <c r="A16" s="23">
        <v>7</v>
      </c>
      <c r="B16" s="31" t="s">
        <v>24</v>
      </c>
      <c r="C16" s="24">
        <v>1</v>
      </c>
      <c r="D16" s="25" t="s">
        <v>16</v>
      </c>
      <c r="E16" s="32">
        <v>14570</v>
      </c>
      <c r="F16" s="26">
        <f t="shared" si="0"/>
        <v>14570</v>
      </c>
      <c r="G16" s="27">
        <v>15299</v>
      </c>
      <c r="H16" s="26">
        <f t="shared" si="1"/>
        <v>15299</v>
      </c>
      <c r="I16" s="26">
        <v>14861</v>
      </c>
      <c r="J16" s="28">
        <f t="shared" si="2"/>
        <v>14861</v>
      </c>
      <c r="M16" s="11"/>
    </row>
    <row r="17" spans="1:12" ht="120" x14ac:dyDescent="0.25">
      <c r="A17" s="23">
        <v>8</v>
      </c>
      <c r="B17" s="31" t="s">
        <v>25</v>
      </c>
      <c r="C17" s="30">
        <v>1</v>
      </c>
      <c r="D17" s="25" t="s">
        <v>16</v>
      </c>
      <c r="E17" s="32">
        <v>13467</v>
      </c>
      <c r="F17" s="26">
        <f t="shared" si="0"/>
        <v>13467</v>
      </c>
      <c r="G17" s="27">
        <v>14140</v>
      </c>
      <c r="H17" s="26">
        <f t="shared" si="1"/>
        <v>14140</v>
      </c>
      <c r="I17" s="26">
        <v>13736</v>
      </c>
      <c r="J17" s="28">
        <f t="shared" si="2"/>
        <v>13736</v>
      </c>
    </row>
    <row r="18" spans="1:12" ht="75" x14ac:dyDescent="0.25">
      <c r="A18" s="23">
        <v>9</v>
      </c>
      <c r="B18" s="31" t="s">
        <v>26</v>
      </c>
      <c r="C18" s="30">
        <v>1</v>
      </c>
      <c r="D18" s="25" t="s">
        <v>16</v>
      </c>
      <c r="E18" s="32">
        <v>999840</v>
      </c>
      <c r="F18" s="26">
        <f t="shared" si="0"/>
        <v>999840</v>
      </c>
      <c r="G18" s="27">
        <v>1049832</v>
      </c>
      <c r="H18" s="26">
        <f t="shared" si="1"/>
        <v>1049832</v>
      </c>
      <c r="I18" s="26">
        <v>1019837</v>
      </c>
      <c r="J18" s="28">
        <f t="shared" si="2"/>
        <v>1019837</v>
      </c>
      <c r="K18" s="6"/>
      <c r="L18" s="6"/>
    </row>
    <row r="19" spans="1:12" ht="60" x14ac:dyDescent="0.25">
      <c r="A19" s="23">
        <v>10</v>
      </c>
      <c r="B19" s="31" t="s">
        <v>27</v>
      </c>
      <c r="C19" s="30">
        <v>1</v>
      </c>
      <c r="D19" s="25" t="s">
        <v>15</v>
      </c>
      <c r="E19" s="32">
        <v>16698</v>
      </c>
      <c r="F19" s="26">
        <f t="shared" si="0"/>
        <v>16698</v>
      </c>
      <c r="G19" s="27">
        <v>17533</v>
      </c>
      <c r="H19" s="26">
        <f t="shared" si="1"/>
        <v>17533</v>
      </c>
      <c r="I19" s="26">
        <v>17032</v>
      </c>
      <c r="J19" s="28">
        <f t="shared" si="2"/>
        <v>17032</v>
      </c>
    </row>
    <row r="20" spans="1:12" ht="120" x14ac:dyDescent="0.25">
      <c r="A20" s="23">
        <v>11</v>
      </c>
      <c r="B20" s="53" t="s">
        <v>28</v>
      </c>
      <c r="C20" s="30">
        <v>1</v>
      </c>
      <c r="D20" s="25" t="s">
        <v>16</v>
      </c>
      <c r="E20" s="32">
        <v>236016</v>
      </c>
      <c r="F20" s="26">
        <f t="shared" si="0"/>
        <v>236016</v>
      </c>
      <c r="G20" s="27">
        <v>247817</v>
      </c>
      <c r="H20" s="26">
        <f t="shared" si="1"/>
        <v>247817</v>
      </c>
      <c r="I20" s="26">
        <v>240736</v>
      </c>
      <c r="J20" s="28">
        <f t="shared" si="2"/>
        <v>240736</v>
      </c>
    </row>
    <row r="21" spans="1:12" ht="120" x14ac:dyDescent="0.25">
      <c r="A21" s="23">
        <v>12</v>
      </c>
      <c r="B21" s="53" t="s">
        <v>29</v>
      </c>
      <c r="C21" s="30">
        <v>1</v>
      </c>
      <c r="D21" s="25" t="s">
        <v>16</v>
      </c>
      <c r="E21" s="32">
        <v>236016</v>
      </c>
      <c r="F21" s="26">
        <f t="shared" si="0"/>
        <v>236016</v>
      </c>
      <c r="G21" s="27">
        <v>247817</v>
      </c>
      <c r="H21" s="26">
        <f t="shared" si="1"/>
        <v>247817</v>
      </c>
      <c r="I21" s="26">
        <v>240736</v>
      </c>
      <c r="J21" s="28">
        <f t="shared" si="2"/>
        <v>240736</v>
      </c>
    </row>
    <row r="22" spans="1:12" ht="105" x14ac:dyDescent="0.25">
      <c r="A22" s="23">
        <v>13</v>
      </c>
      <c r="B22" s="53" t="s">
        <v>30</v>
      </c>
      <c r="C22" s="30">
        <v>6</v>
      </c>
      <c r="D22" s="25" t="s">
        <v>16</v>
      </c>
      <c r="E22" s="32">
        <v>12471</v>
      </c>
      <c r="F22" s="26">
        <f t="shared" si="0"/>
        <v>74826</v>
      </c>
      <c r="G22" s="27">
        <v>13095</v>
      </c>
      <c r="H22" s="26">
        <f t="shared" si="1"/>
        <v>78570</v>
      </c>
      <c r="I22" s="26">
        <v>12720</v>
      </c>
      <c r="J22" s="28">
        <f t="shared" si="2"/>
        <v>76320</v>
      </c>
    </row>
    <row r="23" spans="1:12" ht="75" x14ac:dyDescent="0.25">
      <c r="A23" s="23">
        <v>14</v>
      </c>
      <c r="B23" s="53" t="s">
        <v>31</v>
      </c>
      <c r="C23" s="30">
        <v>1</v>
      </c>
      <c r="D23" s="25" t="s">
        <v>16</v>
      </c>
      <c r="E23" s="32">
        <v>12471</v>
      </c>
      <c r="F23" s="26">
        <f t="shared" si="0"/>
        <v>12471</v>
      </c>
      <c r="G23" s="27">
        <v>13095</v>
      </c>
      <c r="H23" s="26">
        <f t="shared" si="1"/>
        <v>13095</v>
      </c>
      <c r="I23" s="26">
        <v>12720</v>
      </c>
      <c r="J23" s="28">
        <f t="shared" si="2"/>
        <v>12720</v>
      </c>
    </row>
    <row r="24" spans="1:12" ht="75" x14ac:dyDescent="0.25">
      <c r="A24" s="23">
        <v>15</v>
      </c>
      <c r="B24" s="53" t="s">
        <v>32</v>
      </c>
      <c r="C24" s="30">
        <v>1</v>
      </c>
      <c r="D24" s="25" t="s">
        <v>16</v>
      </c>
      <c r="E24" s="32">
        <v>12471</v>
      </c>
      <c r="F24" s="26">
        <f t="shared" si="0"/>
        <v>12471</v>
      </c>
      <c r="G24" s="27">
        <v>13095</v>
      </c>
      <c r="H24" s="26">
        <f t="shared" si="1"/>
        <v>13095</v>
      </c>
      <c r="I24" s="26">
        <v>12720</v>
      </c>
      <c r="J24" s="28">
        <f t="shared" si="2"/>
        <v>12720</v>
      </c>
    </row>
    <row r="25" spans="1:12" ht="75" x14ac:dyDescent="0.25">
      <c r="A25" s="23">
        <v>16</v>
      </c>
      <c r="B25" s="53" t="s">
        <v>33</v>
      </c>
      <c r="C25" s="30">
        <v>1</v>
      </c>
      <c r="D25" s="25" t="s">
        <v>16</v>
      </c>
      <c r="E25" s="32">
        <v>12471</v>
      </c>
      <c r="F25" s="26">
        <f t="shared" si="0"/>
        <v>12471</v>
      </c>
      <c r="G25" s="27">
        <v>13095</v>
      </c>
      <c r="H25" s="26">
        <f t="shared" si="1"/>
        <v>13095</v>
      </c>
      <c r="I25" s="26">
        <v>12720</v>
      </c>
      <c r="J25" s="28">
        <f t="shared" si="2"/>
        <v>12720</v>
      </c>
    </row>
    <row r="26" spans="1:12" x14ac:dyDescent="0.25">
      <c r="B26" s="1"/>
      <c r="C26" s="1"/>
      <c r="D26" s="1"/>
      <c r="F26" s="21">
        <f>SUM(F10:F25)</f>
        <v>2907178</v>
      </c>
      <c r="H26" s="9">
        <f>SUM(H10:H25)</f>
        <v>3052542</v>
      </c>
      <c r="I26" s="22"/>
      <c r="J26" s="9">
        <f>SUM(J10:J25)</f>
        <v>2965316</v>
      </c>
    </row>
    <row r="27" spans="1:12" x14ac:dyDescent="0.25">
      <c r="A27" s="46" t="s">
        <v>10</v>
      </c>
      <c r="B27" s="47"/>
      <c r="C27" s="15"/>
      <c r="D27" s="13"/>
      <c r="E27" s="7"/>
      <c r="F27" s="7"/>
      <c r="H27" s="6"/>
      <c r="I27" s="7"/>
      <c r="J27" s="7"/>
    </row>
    <row r="28" spans="1:12" x14ac:dyDescent="0.25">
      <c r="A28" s="16"/>
      <c r="B28" s="16"/>
      <c r="C28" s="10"/>
      <c r="D28" s="10"/>
      <c r="E28" s="7"/>
      <c r="F28" s="7"/>
      <c r="G28" s="7"/>
      <c r="H28" s="7"/>
      <c r="I28" s="7"/>
      <c r="J28" s="7"/>
    </row>
    <row r="29" spans="1:12" ht="30" customHeight="1" x14ac:dyDescent="0.25">
      <c r="A29" s="36" t="s">
        <v>11</v>
      </c>
      <c r="B29" s="37"/>
      <c r="C29" s="37"/>
      <c r="D29" s="37"/>
      <c r="E29" s="37"/>
      <c r="F29" s="37"/>
      <c r="G29" s="37"/>
      <c r="H29" s="37"/>
      <c r="I29" s="38"/>
      <c r="J29" s="20">
        <f>F26</f>
        <v>2907178</v>
      </c>
    </row>
    <row r="30" spans="1:12" x14ac:dyDescent="0.25">
      <c r="A30" s="12" t="s">
        <v>12</v>
      </c>
      <c r="B30" s="12"/>
      <c r="C30" s="12"/>
      <c r="D30" s="12"/>
      <c r="E30" s="12"/>
      <c r="F30" s="12"/>
      <c r="G30" s="12"/>
      <c r="H30" s="12"/>
      <c r="I30" s="12"/>
      <c r="J30" s="20">
        <f>J29</f>
        <v>2907178</v>
      </c>
    </row>
    <row r="31" spans="1:12" x14ac:dyDescent="0.25">
      <c r="B31" s="1"/>
      <c r="C31" s="1"/>
      <c r="D31" s="1"/>
    </row>
    <row r="32" spans="1:12" ht="37.5" customHeight="1" x14ac:dyDescent="0.25">
      <c r="A32" s="33" t="s">
        <v>14</v>
      </c>
      <c r="B32" s="34"/>
      <c r="C32" s="34"/>
      <c r="D32" s="34"/>
      <c r="E32" s="34"/>
      <c r="F32" s="34"/>
      <c r="G32" s="34"/>
      <c r="H32" s="34"/>
      <c r="I32" s="34"/>
      <c r="J32" s="35"/>
    </row>
  </sheetData>
  <mergeCells count="16">
    <mergeCell ref="F1:J1"/>
    <mergeCell ref="A27:B27"/>
    <mergeCell ref="A8:A9"/>
    <mergeCell ref="B8:B9"/>
    <mergeCell ref="C8:C9"/>
    <mergeCell ref="E8:F8"/>
    <mergeCell ref="G8:H8"/>
    <mergeCell ref="I8:J8"/>
    <mergeCell ref="A4:J4"/>
    <mergeCell ref="A32:J32"/>
    <mergeCell ref="A29:I29"/>
    <mergeCell ref="H2:J2"/>
    <mergeCell ref="A3:J3"/>
    <mergeCell ref="B5:J5"/>
    <mergeCell ref="A7:J7"/>
    <mergeCell ref="D8:D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Николаевна</dc:creator>
  <cp:lastModifiedBy>закупки4</cp:lastModifiedBy>
  <cp:lastPrinted>2026-03-17T05:26:51Z</cp:lastPrinted>
  <dcterms:created xsi:type="dcterms:W3CDTF">2021-12-02T14:54:26Z</dcterms:created>
  <dcterms:modified xsi:type="dcterms:W3CDTF">2026-03-17T05:26:54Z</dcterms:modified>
</cp:coreProperties>
</file>