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ac\обмен\ОТДЕЛ ЗАКУПОК\ТОРГИ 2026\АУКЦИОНЫ\32-26 Расходка ОАР ОМС\"/>
    </mc:Choice>
  </mc:AlternateContent>
  <bookViews>
    <workbookView xWindow="0" yWindow="0" windowWidth="28800" windowHeight="120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H56" i="1"/>
  <c r="H55" i="1"/>
  <c r="H54" i="1"/>
  <c r="H53" i="1"/>
  <c r="H52" i="1"/>
  <c r="H51" i="1"/>
  <c r="H50" i="1"/>
  <c r="H49" i="1"/>
  <c r="H48" i="1"/>
  <c r="H47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F10" i="1" l="1"/>
  <c r="H10" i="1"/>
  <c r="J10" i="1"/>
  <c r="J60" i="1" l="1"/>
  <c r="J61" i="1" s="1"/>
</calcChain>
</file>

<file path=xl/sharedStrings.xml><?xml version="1.0" encoding="utf-8"?>
<sst xmlns="http://schemas.openxmlformats.org/spreadsheetml/2006/main" count="116" uniqueCount="66">
  <si>
    <t>№ п/п</t>
  </si>
  <si>
    <t xml:space="preserve">Обоснование начальной (максимальной) цены договора на поставку </t>
  </si>
  <si>
    <t>Начальная (максимальная) цена договора определена Заказчиком посредством применения  метода сопоставимых рыночных цен (анализа рынка)</t>
  </si>
  <si>
    <t xml:space="preserve">Для обоснования начальной (максимальной) цены договора методом сопоставимых рыночных цен (анализ рынка), Заказчиком получены 3 (три) ценовых предложения о рыночной стоимости товара, являющегося объектом (предметом)закупки </t>
  </si>
  <si>
    <t>Количество товара, шт.</t>
  </si>
  <si>
    <t>Ценовое предложение № 1</t>
  </si>
  <si>
    <t>Ценовое предложение № 2</t>
  </si>
  <si>
    <t xml:space="preserve">Ценовое предложение  № 3
</t>
  </si>
  <si>
    <t>Цена, руб.</t>
  </si>
  <si>
    <t>Стоимость, руб.</t>
  </si>
  <si>
    <t>ИТОГО:</t>
  </si>
  <si>
    <t xml:space="preserve">В соответствии с изученными ценовыми предложениями о рыночной стоимости товара, являющегося объектом (предметом) закупки, сумма  наименьшего ценового предложения  составляет </t>
  </si>
  <si>
    <t>Начальная (максимальная) цена договора устанавливается в размере  –</t>
  </si>
  <si>
    <t>ед.изм.</t>
  </si>
  <si>
    <t xml:space="preserve">Цена договора включает в себя стоимость всего объема поставляемого товара, в том числе транспортные расходы по доставке товара в место доставки товара, стоимость погрузочно-разгрузочных работ (включая подъем на этаж/место, указанный представителем Покупателя),  расходы по оформлению необходимых документов, налоги, сборы, другие обязательные платежи, включая НДС, а также иные расходы участника размещения заказа, связанные с исполнением договора </t>
  </si>
  <si>
    <t>шт</t>
  </si>
  <si>
    <t xml:space="preserve">Наименование товара </t>
  </si>
  <si>
    <t xml:space="preserve">Контур дыхательный конф. d-22 мм, угл. пер. дл.1,80 </t>
  </si>
  <si>
    <t xml:space="preserve">Камера увлажнителя автозаполняемая универсальная </t>
  </si>
  <si>
    <t xml:space="preserve">Переходник(соединитель) гофрированный прямой 22F/15F </t>
  </si>
  <si>
    <t xml:space="preserve">Переходник(соединитель) гофрированный угловой 22F/15F </t>
  </si>
  <si>
    <t xml:space="preserve">Переходник Venticaire гибкий конфигурируемый 22F+22M/15F шарнирный с эласт. заглушкой </t>
  </si>
  <si>
    <t xml:space="preserve">Натронная известь (Абсорбент) 5кг  </t>
  </si>
  <si>
    <t xml:space="preserve">Фильтр вирусо-бактериальный элекростатический c ТВО  </t>
  </si>
  <si>
    <t xml:space="preserve">Фильтр вирусо-бактериальный элекростатический без ТВО  </t>
  </si>
  <si>
    <t xml:space="preserve">Воздуховод размер 3 (9.0) </t>
  </si>
  <si>
    <t xml:space="preserve">Воздуховод размер 4 (10.0) </t>
  </si>
  <si>
    <t xml:space="preserve">Воздуховод размер 5 (12.0) </t>
  </si>
  <si>
    <t xml:space="preserve">Закрытая аспирационная система 14 FR на 72 часа с портом MDI </t>
  </si>
  <si>
    <t xml:space="preserve">Закрытая аспирационная система 16 FR на 72 часа с портом MDI </t>
  </si>
  <si>
    <t xml:space="preserve">Электроды твердогелевые 45х42мм, пена, кнопка нерж.сталь </t>
  </si>
  <si>
    <t xml:space="preserve">Система для энтерального питания гравитационная 1000мл </t>
  </si>
  <si>
    <t xml:space="preserve">Зонд желудочный однораз. СН14 - СН30 длина110см </t>
  </si>
  <si>
    <t xml:space="preserve">Катетер Фолея 2-х ходовой СН12 - СН20 </t>
  </si>
  <si>
    <t xml:space="preserve">Эндотрахеал.(интуб.) трубка  7,0 - 9,0 с манжетой </t>
  </si>
  <si>
    <t xml:space="preserve">Трубка эндотрахеальная армированная с манжетой, размер 6,0 </t>
  </si>
  <si>
    <t xml:space="preserve">Трубка эндотрахеальная армированная с манжетой, размер 6,5 </t>
  </si>
  <si>
    <t xml:space="preserve">Трубка эндотрахеальная армированная с манжетой, размер 7,0 </t>
  </si>
  <si>
    <t xml:space="preserve">Трубка эндотрахеальная армированная с манжетой, размер 8,0 </t>
  </si>
  <si>
    <t xml:space="preserve">Трубка трахеостомическая с аспирационным каналом, размер 7,0 </t>
  </si>
  <si>
    <t xml:space="preserve">Трубка трахеостомическая с аспирационным каналом, размер 7,5 </t>
  </si>
  <si>
    <t xml:space="preserve">Трубка трахеостомическая с аспирационным каналом, размер 8,0 </t>
  </si>
  <si>
    <t xml:space="preserve">Трубка трахеостомическая с аспирационным каналом, размер 8,5 </t>
  </si>
  <si>
    <t xml:space="preserve">Трубка трахеостомическая с аспирационным каналом, размер 9,0 </t>
  </si>
  <si>
    <t xml:space="preserve">Мешок АМБУ 2л. (Устройство ручное для искусственной вентиляции легких) </t>
  </si>
  <si>
    <t xml:space="preserve">Распылитель (небулайзер)  в комплекте с кислородным шлангом и маской  (для врослых)   </t>
  </si>
  <si>
    <t xml:space="preserve">Катетер кислородный  М </t>
  </si>
  <si>
    <t xml:space="preserve">Катетер кислородный  L </t>
  </si>
  <si>
    <t xml:space="preserve">Набор для энтерального питания с катетером СН7 (рентгеноконтрастный) </t>
  </si>
  <si>
    <t xml:space="preserve">Катетер Нелатон СН10 - СН18 длина 40см </t>
  </si>
  <si>
    <t xml:space="preserve">Мочеприемник одноразовый прикроватный 2 л.  </t>
  </si>
  <si>
    <t xml:space="preserve">Трубка эндотрахеальная армированная с манжетой, размер 7,5 </t>
  </si>
  <si>
    <t xml:space="preserve">Контур дыхательный гладк. с влагосборником d-22 мм, угл. пер дл.1,82 м </t>
  </si>
  <si>
    <t xml:space="preserve">Переходник прямой,  коннекторы  22М/15F </t>
  </si>
  <si>
    <t xml:space="preserve">Переходник прямой,  коннекторы  22М/22F </t>
  </si>
  <si>
    <t xml:space="preserve">Угловой соединитель с портом СО2  ЛУЕР 15М-22М </t>
  </si>
  <si>
    <t xml:space="preserve">Переходник силиконовый автоклавируемый, длина 20 см, 22F22М/15F </t>
  </si>
  <si>
    <t xml:space="preserve">Катетер аспирационный с в/к  Вакон СН-14 дл.50см ПЭ </t>
  </si>
  <si>
    <t xml:space="preserve">Катетер аспирационный с в/к  Вакон СН-16 дл.50см ПЭ </t>
  </si>
  <si>
    <t xml:space="preserve">Надгортанный воздуховод I-GEL, размер 3 </t>
  </si>
  <si>
    <t xml:space="preserve">Надгортанный воздуховод I-GEL, размер 4 </t>
  </si>
  <si>
    <t xml:space="preserve">Надгортанный воздуховод I-GEL, размер 5 </t>
  </si>
  <si>
    <t xml:space="preserve">Трахеа-Сет для катетеров без вакуум-контроля </t>
  </si>
  <si>
    <t xml:space="preserve">Переходник силиконовый автоклавируемый, длина 20 см, 22F-22М/15F с двойным шарниром и портом для санации/бронхоскопии </t>
  </si>
  <si>
    <r>
      <t xml:space="preserve">Объект закупки (предмет договора) </t>
    </r>
    <r>
      <rPr>
        <sz val="11"/>
        <rFont val="Times New Roman"/>
        <family val="1"/>
        <charset val="204"/>
      </rPr>
      <t>Поставка расходного материала для ОАР /ОМС АО «МСЧ» Нефтяник» в 2026 году</t>
    </r>
  </si>
  <si>
    <t>Приложение №  3
к извещению о проведении закупки № 32-26/ЭА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</si>
</sst>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textRotation="90" wrapText="1"/>
    </xf>
    <xf numFmtId="3" fontId="4" fillId="0" borderId="3" xfId="0" applyNumberFormat="1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activeCell="H81" sqref="H81"/>
    </sheetView>
  </sheetViews>
  <sheetFormatPr defaultRowHeight="15" x14ac:dyDescent="0.25"/>
  <cols>
    <col min="1" max="1" width="6.140625" style="1" customWidth="1"/>
    <col min="2" max="2" width="22.7109375" style="2" customWidth="1"/>
    <col min="3" max="3" width="7.5703125" style="3" customWidth="1"/>
    <col min="4" max="4" width="6.85546875" style="3" customWidth="1"/>
    <col min="5" max="5" width="11.85546875" style="1" customWidth="1"/>
    <col min="6" max="6" width="14.85546875" style="1" customWidth="1"/>
    <col min="7" max="7" width="12.140625" style="1" customWidth="1"/>
    <col min="8" max="8" width="15.140625" style="1" customWidth="1"/>
    <col min="9" max="9" width="14.7109375" style="1" customWidth="1"/>
    <col min="10" max="10" width="14.5703125" style="1" customWidth="1"/>
    <col min="11" max="13" width="9.140625" style="1"/>
    <col min="14" max="14" width="44" style="1" customWidth="1"/>
    <col min="15" max="16384" width="9.140625" style="1"/>
  </cols>
  <sheetData>
    <row r="1" spans="1:13" ht="48.75" customHeight="1" x14ac:dyDescent="0.25">
      <c r="C1" s="19"/>
      <c r="D1" s="19"/>
      <c r="F1" s="44" t="s">
        <v>65</v>
      </c>
      <c r="G1" s="44"/>
      <c r="H1" s="44"/>
      <c r="I1" s="44"/>
      <c r="J1" s="44"/>
    </row>
    <row r="2" spans="1:13" x14ac:dyDescent="0.25">
      <c r="C2" s="19"/>
      <c r="D2" s="19"/>
      <c r="F2" s="14"/>
      <c r="G2" s="14"/>
      <c r="H2" s="38"/>
      <c r="I2" s="38"/>
      <c r="J2" s="38"/>
    </row>
    <row r="3" spans="1:13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M3" s="4"/>
    </row>
    <row r="4" spans="1:13" ht="33.75" customHeight="1" x14ac:dyDescent="0.25">
      <c r="A4" s="51" t="s">
        <v>64</v>
      </c>
      <c r="B4" s="51"/>
      <c r="C4" s="51"/>
      <c r="D4" s="51"/>
      <c r="E4" s="51"/>
      <c r="F4" s="51"/>
      <c r="G4" s="51"/>
      <c r="H4" s="51"/>
      <c r="I4" s="51"/>
      <c r="J4" s="51"/>
      <c r="K4" s="13"/>
      <c r="L4" s="13"/>
      <c r="M4" s="13"/>
    </row>
    <row r="5" spans="1:13" ht="33.75" customHeight="1" x14ac:dyDescent="0.25">
      <c r="A5" s="15"/>
      <c r="B5" s="40" t="s">
        <v>2</v>
      </c>
      <c r="C5" s="40"/>
      <c r="D5" s="40"/>
      <c r="E5" s="40"/>
      <c r="F5" s="40"/>
      <c r="G5" s="40"/>
      <c r="H5" s="40"/>
      <c r="I5" s="40"/>
      <c r="J5" s="40"/>
      <c r="M5" s="4"/>
    </row>
    <row r="6" spans="1:13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M6" s="5"/>
    </row>
    <row r="7" spans="1:13" ht="58.5" customHeight="1" x14ac:dyDescent="0.25">
      <c r="A7" s="41" t="s">
        <v>3</v>
      </c>
      <c r="B7" s="41"/>
      <c r="C7" s="41"/>
      <c r="D7" s="41"/>
      <c r="E7" s="41"/>
      <c r="F7" s="41"/>
      <c r="G7" s="41"/>
      <c r="H7" s="41"/>
      <c r="I7" s="41"/>
      <c r="J7" s="41"/>
      <c r="M7" s="6"/>
    </row>
    <row r="8" spans="1:13" ht="15" customHeight="1" x14ac:dyDescent="0.25">
      <c r="A8" s="47" t="s">
        <v>0</v>
      </c>
      <c r="B8" s="47" t="s">
        <v>16</v>
      </c>
      <c r="C8" s="49" t="s">
        <v>4</v>
      </c>
      <c r="D8" s="42" t="s">
        <v>13</v>
      </c>
      <c r="E8" s="47" t="s">
        <v>5</v>
      </c>
      <c r="F8" s="47"/>
      <c r="G8" s="47" t="s">
        <v>6</v>
      </c>
      <c r="H8" s="47"/>
      <c r="I8" s="50" t="s">
        <v>7</v>
      </c>
      <c r="J8" s="50"/>
      <c r="M8" s="6"/>
    </row>
    <row r="9" spans="1:13" s="8" customFormat="1" ht="71.25" customHeight="1" x14ac:dyDescent="0.25">
      <c r="A9" s="48"/>
      <c r="B9" s="48"/>
      <c r="C9" s="42"/>
      <c r="D9" s="43"/>
      <c r="E9" s="18" t="s">
        <v>8</v>
      </c>
      <c r="F9" s="18" t="s">
        <v>9</v>
      </c>
      <c r="G9" s="17" t="s">
        <v>8</v>
      </c>
      <c r="H9" s="17" t="s">
        <v>9</v>
      </c>
      <c r="I9" s="17" t="s">
        <v>8</v>
      </c>
      <c r="J9" s="17" t="s">
        <v>9</v>
      </c>
    </row>
    <row r="10" spans="1:13" s="8" customFormat="1" ht="60" x14ac:dyDescent="0.25">
      <c r="A10" s="23">
        <v>1</v>
      </c>
      <c r="B10" s="29" t="s">
        <v>44</v>
      </c>
      <c r="C10" s="24">
        <v>20</v>
      </c>
      <c r="D10" s="25" t="s">
        <v>15</v>
      </c>
      <c r="E10" s="30">
        <v>2960</v>
      </c>
      <c r="F10" s="26">
        <f>E10*C10</f>
        <v>59200</v>
      </c>
      <c r="G10" s="27">
        <v>3064</v>
      </c>
      <c r="H10" s="26">
        <f>C10*G10</f>
        <v>61280</v>
      </c>
      <c r="I10" s="26">
        <v>3125</v>
      </c>
      <c r="J10" s="28">
        <f>I10*C10</f>
        <v>62500</v>
      </c>
    </row>
    <row r="11" spans="1:13" s="8" customFormat="1" ht="90" x14ac:dyDescent="0.25">
      <c r="A11" s="23">
        <v>2</v>
      </c>
      <c r="B11" s="29" t="s">
        <v>45</v>
      </c>
      <c r="C11" s="24">
        <v>350</v>
      </c>
      <c r="D11" s="25" t="s">
        <v>15</v>
      </c>
      <c r="E11" s="30">
        <v>160</v>
      </c>
      <c r="F11" s="26">
        <f t="shared" ref="F11:F56" si="0">E11*C11</f>
        <v>56000</v>
      </c>
      <c r="G11" s="27">
        <v>166</v>
      </c>
      <c r="H11" s="26">
        <f t="shared" ref="H11:H56" si="1">C11*G11</f>
        <v>58100</v>
      </c>
      <c r="I11" s="26">
        <v>169</v>
      </c>
      <c r="J11" s="28">
        <f t="shared" ref="J11:J56" si="2">I11*C11</f>
        <v>59150</v>
      </c>
    </row>
    <row r="12" spans="1:13" s="8" customFormat="1" ht="30" x14ac:dyDescent="0.25">
      <c r="A12" s="23">
        <v>3</v>
      </c>
      <c r="B12" s="29" t="s">
        <v>46</v>
      </c>
      <c r="C12" s="24">
        <v>1500</v>
      </c>
      <c r="D12" s="25" t="s">
        <v>15</v>
      </c>
      <c r="E12" s="30">
        <v>65</v>
      </c>
      <c r="F12" s="26">
        <f t="shared" si="0"/>
        <v>97500</v>
      </c>
      <c r="G12" s="27">
        <v>67</v>
      </c>
      <c r="H12" s="26">
        <f t="shared" si="1"/>
        <v>100500</v>
      </c>
      <c r="I12" s="26">
        <v>68</v>
      </c>
      <c r="J12" s="28">
        <f t="shared" si="2"/>
        <v>102000</v>
      </c>
    </row>
    <row r="13" spans="1:13" s="8" customFormat="1" ht="30" x14ac:dyDescent="0.25">
      <c r="A13" s="23">
        <v>4</v>
      </c>
      <c r="B13" s="29" t="s">
        <v>47</v>
      </c>
      <c r="C13" s="24">
        <v>1500</v>
      </c>
      <c r="D13" s="25" t="s">
        <v>15</v>
      </c>
      <c r="E13" s="30">
        <v>65</v>
      </c>
      <c r="F13" s="26">
        <f t="shared" si="0"/>
        <v>97500</v>
      </c>
      <c r="G13" s="27">
        <v>67</v>
      </c>
      <c r="H13" s="26">
        <f t="shared" si="1"/>
        <v>100500</v>
      </c>
      <c r="I13" s="26">
        <v>68</v>
      </c>
      <c r="J13" s="28">
        <f t="shared" si="2"/>
        <v>102000</v>
      </c>
    </row>
    <row r="14" spans="1:13" s="8" customFormat="1" ht="45" x14ac:dyDescent="0.25">
      <c r="A14" s="23">
        <v>5</v>
      </c>
      <c r="B14" s="29" t="s">
        <v>31</v>
      </c>
      <c r="C14" s="24">
        <v>1000</v>
      </c>
      <c r="D14" s="25" t="s">
        <v>15</v>
      </c>
      <c r="E14" s="30">
        <v>210</v>
      </c>
      <c r="F14" s="26">
        <f t="shared" si="0"/>
        <v>210000</v>
      </c>
      <c r="G14" s="27">
        <v>217</v>
      </c>
      <c r="H14" s="26">
        <f t="shared" si="1"/>
        <v>217000</v>
      </c>
      <c r="I14" s="26">
        <v>221</v>
      </c>
      <c r="J14" s="28">
        <f t="shared" si="2"/>
        <v>221000</v>
      </c>
    </row>
    <row r="15" spans="1:13" s="8" customFormat="1" ht="45" x14ac:dyDescent="0.25">
      <c r="A15" s="23">
        <v>6</v>
      </c>
      <c r="B15" s="29" t="s">
        <v>32</v>
      </c>
      <c r="C15" s="24">
        <v>2400</v>
      </c>
      <c r="D15" s="25" t="s">
        <v>15</v>
      </c>
      <c r="E15" s="30">
        <v>30</v>
      </c>
      <c r="F15" s="26">
        <f t="shared" si="0"/>
        <v>72000</v>
      </c>
      <c r="G15" s="27">
        <v>31</v>
      </c>
      <c r="H15" s="26">
        <f t="shared" si="1"/>
        <v>74400</v>
      </c>
      <c r="I15" s="26">
        <v>32</v>
      </c>
      <c r="J15" s="28">
        <f t="shared" si="2"/>
        <v>76800</v>
      </c>
      <c r="M15" s="11"/>
    </row>
    <row r="16" spans="1:13" s="8" customFormat="1" ht="60" x14ac:dyDescent="0.25">
      <c r="A16" s="23">
        <v>7</v>
      </c>
      <c r="B16" s="29" t="s">
        <v>48</v>
      </c>
      <c r="C16" s="24">
        <v>10</v>
      </c>
      <c r="D16" s="25" t="s">
        <v>15</v>
      </c>
      <c r="E16" s="30">
        <v>1450</v>
      </c>
      <c r="F16" s="26">
        <f t="shared" si="0"/>
        <v>14500</v>
      </c>
      <c r="G16" s="27">
        <v>1501</v>
      </c>
      <c r="H16" s="26">
        <f t="shared" si="1"/>
        <v>15010</v>
      </c>
      <c r="I16" s="26">
        <v>1531</v>
      </c>
      <c r="J16" s="28">
        <f t="shared" si="2"/>
        <v>15310</v>
      </c>
      <c r="M16" s="11"/>
    </row>
    <row r="17" spans="1:12" ht="30" x14ac:dyDescent="0.25">
      <c r="A17" s="23">
        <v>8</v>
      </c>
      <c r="B17" s="29" t="s">
        <v>49</v>
      </c>
      <c r="C17" s="24">
        <v>4000</v>
      </c>
      <c r="D17" s="25" t="s">
        <v>15</v>
      </c>
      <c r="E17" s="30">
        <v>14</v>
      </c>
      <c r="F17" s="26">
        <f t="shared" si="0"/>
        <v>56000</v>
      </c>
      <c r="G17" s="27">
        <v>14</v>
      </c>
      <c r="H17" s="26">
        <f t="shared" si="1"/>
        <v>56000</v>
      </c>
      <c r="I17" s="26">
        <v>14</v>
      </c>
      <c r="J17" s="28">
        <f t="shared" si="2"/>
        <v>56000</v>
      </c>
    </row>
    <row r="18" spans="1:12" ht="30" x14ac:dyDescent="0.25">
      <c r="A18" s="23">
        <v>9</v>
      </c>
      <c r="B18" s="29" t="s">
        <v>33</v>
      </c>
      <c r="C18" s="24">
        <v>3000</v>
      </c>
      <c r="D18" s="25" t="s">
        <v>15</v>
      </c>
      <c r="E18" s="30">
        <v>68</v>
      </c>
      <c r="F18" s="26">
        <f t="shared" si="0"/>
        <v>204000</v>
      </c>
      <c r="G18" s="27">
        <v>70</v>
      </c>
      <c r="H18" s="26">
        <f t="shared" si="1"/>
        <v>210000</v>
      </c>
      <c r="I18" s="26">
        <v>71</v>
      </c>
      <c r="J18" s="28">
        <f t="shared" si="2"/>
        <v>213000</v>
      </c>
      <c r="K18" s="6"/>
      <c r="L18" s="6"/>
    </row>
    <row r="19" spans="1:12" ht="45" x14ac:dyDescent="0.25">
      <c r="A19" s="23">
        <v>10</v>
      </c>
      <c r="B19" s="29" t="s">
        <v>50</v>
      </c>
      <c r="C19" s="24">
        <v>3000</v>
      </c>
      <c r="D19" s="25" t="s">
        <v>15</v>
      </c>
      <c r="E19" s="30">
        <v>48</v>
      </c>
      <c r="F19" s="26">
        <f t="shared" si="0"/>
        <v>144000</v>
      </c>
      <c r="G19" s="27">
        <v>50</v>
      </c>
      <c r="H19" s="26">
        <f t="shared" si="1"/>
        <v>150000</v>
      </c>
      <c r="I19" s="26">
        <v>51</v>
      </c>
      <c r="J19" s="28">
        <f t="shared" si="2"/>
        <v>153000</v>
      </c>
    </row>
    <row r="20" spans="1:12" ht="45" x14ac:dyDescent="0.25">
      <c r="A20" s="23">
        <v>11</v>
      </c>
      <c r="B20" s="31" t="s">
        <v>34</v>
      </c>
      <c r="C20" s="24">
        <v>2500</v>
      </c>
      <c r="D20" s="25" t="s">
        <v>15</v>
      </c>
      <c r="E20" s="30">
        <v>70</v>
      </c>
      <c r="F20" s="26">
        <f t="shared" si="0"/>
        <v>175000</v>
      </c>
      <c r="G20" s="27">
        <v>72</v>
      </c>
      <c r="H20" s="26">
        <f t="shared" si="1"/>
        <v>180000</v>
      </c>
      <c r="I20" s="26">
        <v>73</v>
      </c>
      <c r="J20" s="28">
        <f t="shared" si="2"/>
        <v>182500</v>
      </c>
    </row>
    <row r="21" spans="1:12" ht="60" x14ac:dyDescent="0.25">
      <c r="A21" s="23">
        <v>12</v>
      </c>
      <c r="B21" s="31" t="s">
        <v>35</v>
      </c>
      <c r="C21" s="24">
        <v>5</v>
      </c>
      <c r="D21" s="25" t="s">
        <v>15</v>
      </c>
      <c r="E21" s="30">
        <v>770</v>
      </c>
      <c r="F21" s="26">
        <f t="shared" si="0"/>
        <v>3850</v>
      </c>
      <c r="G21" s="27">
        <v>797</v>
      </c>
      <c r="H21" s="26">
        <f t="shared" si="1"/>
        <v>3985</v>
      </c>
      <c r="I21" s="26">
        <v>813</v>
      </c>
      <c r="J21" s="28">
        <f t="shared" si="2"/>
        <v>4065</v>
      </c>
    </row>
    <row r="22" spans="1:12" ht="60" x14ac:dyDescent="0.25">
      <c r="A22" s="23">
        <v>13</v>
      </c>
      <c r="B22" s="31" t="s">
        <v>36</v>
      </c>
      <c r="C22" s="24">
        <v>5</v>
      </c>
      <c r="D22" s="25" t="s">
        <v>15</v>
      </c>
      <c r="E22" s="30">
        <v>770</v>
      </c>
      <c r="F22" s="26">
        <f t="shared" si="0"/>
        <v>3850</v>
      </c>
      <c r="G22" s="27">
        <v>797</v>
      </c>
      <c r="H22" s="26">
        <f t="shared" si="1"/>
        <v>3985</v>
      </c>
      <c r="I22" s="26">
        <v>813</v>
      </c>
      <c r="J22" s="28">
        <f t="shared" si="2"/>
        <v>4065</v>
      </c>
    </row>
    <row r="23" spans="1:12" ht="60" x14ac:dyDescent="0.25">
      <c r="A23" s="23">
        <v>14</v>
      </c>
      <c r="B23" s="31" t="s">
        <v>37</v>
      </c>
      <c r="C23" s="24">
        <v>20</v>
      </c>
      <c r="D23" s="25" t="s">
        <v>15</v>
      </c>
      <c r="E23" s="30">
        <v>770</v>
      </c>
      <c r="F23" s="26">
        <f t="shared" si="0"/>
        <v>15400</v>
      </c>
      <c r="G23" s="27">
        <v>797</v>
      </c>
      <c r="H23" s="26">
        <f t="shared" si="1"/>
        <v>15940</v>
      </c>
      <c r="I23" s="26">
        <v>813</v>
      </c>
      <c r="J23" s="28">
        <f t="shared" si="2"/>
        <v>16260</v>
      </c>
    </row>
    <row r="24" spans="1:12" ht="60" x14ac:dyDescent="0.25">
      <c r="A24" s="23">
        <v>15</v>
      </c>
      <c r="B24" s="31" t="s">
        <v>51</v>
      </c>
      <c r="C24" s="24">
        <v>20</v>
      </c>
      <c r="D24" s="25" t="s">
        <v>15</v>
      </c>
      <c r="E24" s="30">
        <v>770</v>
      </c>
      <c r="F24" s="26">
        <f t="shared" si="0"/>
        <v>15400</v>
      </c>
      <c r="G24" s="27">
        <v>797</v>
      </c>
      <c r="H24" s="26">
        <f t="shared" si="1"/>
        <v>15940</v>
      </c>
      <c r="I24" s="26">
        <v>813</v>
      </c>
      <c r="J24" s="28">
        <f t="shared" si="2"/>
        <v>16260</v>
      </c>
    </row>
    <row r="25" spans="1:12" ht="60" x14ac:dyDescent="0.25">
      <c r="A25" s="23">
        <v>16</v>
      </c>
      <c r="B25" s="31" t="s">
        <v>38</v>
      </c>
      <c r="C25" s="24">
        <v>5</v>
      </c>
      <c r="D25" s="25" t="s">
        <v>15</v>
      </c>
      <c r="E25" s="30">
        <v>770</v>
      </c>
      <c r="F25" s="26">
        <f t="shared" si="0"/>
        <v>3850</v>
      </c>
      <c r="G25" s="27">
        <v>797</v>
      </c>
      <c r="H25" s="26">
        <f t="shared" si="1"/>
        <v>3985</v>
      </c>
      <c r="I25" s="26">
        <v>813</v>
      </c>
      <c r="J25" s="28">
        <f t="shared" si="2"/>
        <v>4065</v>
      </c>
    </row>
    <row r="26" spans="1:12" ht="60" x14ac:dyDescent="0.25">
      <c r="A26" s="23">
        <v>17</v>
      </c>
      <c r="B26" s="31" t="s">
        <v>39</v>
      </c>
      <c r="C26" s="24">
        <v>20</v>
      </c>
      <c r="D26" s="25" t="s">
        <v>15</v>
      </c>
      <c r="E26" s="30">
        <v>835</v>
      </c>
      <c r="F26" s="26">
        <f t="shared" si="0"/>
        <v>16700</v>
      </c>
      <c r="G26" s="27">
        <v>864</v>
      </c>
      <c r="H26" s="26">
        <f t="shared" si="1"/>
        <v>17280</v>
      </c>
      <c r="I26" s="26">
        <v>881</v>
      </c>
      <c r="J26" s="28">
        <f t="shared" si="2"/>
        <v>17620</v>
      </c>
    </row>
    <row r="27" spans="1:12" ht="60" x14ac:dyDescent="0.25">
      <c r="A27" s="23">
        <v>18</v>
      </c>
      <c r="B27" s="31" t="s">
        <v>40</v>
      </c>
      <c r="C27" s="24">
        <v>30</v>
      </c>
      <c r="D27" s="25" t="s">
        <v>15</v>
      </c>
      <c r="E27" s="30">
        <v>835</v>
      </c>
      <c r="F27" s="26">
        <f t="shared" si="0"/>
        <v>25050</v>
      </c>
      <c r="G27" s="27">
        <v>864</v>
      </c>
      <c r="H27" s="26">
        <f t="shared" si="1"/>
        <v>25920</v>
      </c>
      <c r="I27" s="26">
        <v>881</v>
      </c>
      <c r="J27" s="28">
        <f t="shared" si="2"/>
        <v>26430</v>
      </c>
    </row>
    <row r="28" spans="1:12" ht="60" x14ac:dyDescent="0.25">
      <c r="A28" s="23">
        <v>19</v>
      </c>
      <c r="B28" s="31" t="s">
        <v>41</v>
      </c>
      <c r="C28" s="24">
        <v>40</v>
      </c>
      <c r="D28" s="25" t="s">
        <v>15</v>
      </c>
      <c r="E28" s="30">
        <v>835</v>
      </c>
      <c r="F28" s="26">
        <f t="shared" si="0"/>
        <v>33400</v>
      </c>
      <c r="G28" s="27">
        <v>864</v>
      </c>
      <c r="H28" s="26">
        <f t="shared" si="1"/>
        <v>34560</v>
      </c>
      <c r="I28" s="26">
        <v>881</v>
      </c>
      <c r="J28" s="28">
        <f t="shared" si="2"/>
        <v>35240</v>
      </c>
    </row>
    <row r="29" spans="1:12" ht="30" customHeight="1" x14ac:dyDescent="0.25">
      <c r="A29" s="23">
        <v>20</v>
      </c>
      <c r="B29" s="31" t="s">
        <v>42</v>
      </c>
      <c r="C29" s="24">
        <v>5</v>
      </c>
      <c r="D29" s="25" t="s">
        <v>15</v>
      </c>
      <c r="E29" s="30">
        <v>835</v>
      </c>
      <c r="F29" s="26">
        <f t="shared" si="0"/>
        <v>4175</v>
      </c>
      <c r="G29" s="27">
        <v>864</v>
      </c>
      <c r="H29" s="26">
        <f t="shared" si="1"/>
        <v>4320</v>
      </c>
      <c r="I29" s="26">
        <v>881</v>
      </c>
      <c r="J29" s="28">
        <f t="shared" si="2"/>
        <v>4405</v>
      </c>
    </row>
    <row r="30" spans="1:12" ht="60" x14ac:dyDescent="0.25">
      <c r="A30" s="23">
        <v>21</v>
      </c>
      <c r="B30" s="31" t="s">
        <v>43</v>
      </c>
      <c r="C30" s="24">
        <v>5</v>
      </c>
      <c r="D30" s="25" t="s">
        <v>15</v>
      </c>
      <c r="E30" s="30">
        <v>835</v>
      </c>
      <c r="F30" s="26">
        <f t="shared" si="0"/>
        <v>4175</v>
      </c>
      <c r="G30" s="27">
        <v>864</v>
      </c>
      <c r="H30" s="26">
        <f t="shared" si="1"/>
        <v>4320</v>
      </c>
      <c r="I30" s="26">
        <v>881</v>
      </c>
      <c r="J30" s="28">
        <f t="shared" si="2"/>
        <v>4405</v>
      </c>
    </row>
    <row r="31" spans="1:12" ht="60" x14ac:dyDescent="0.25">
      <c r="A31" s="23">
        <v>22</v>
      </c>
      <c r="B31" s="31" t="s">
        <v>52</v>
      </c>
      <c r="C31" s="24">
        <v>600</v>
      </c>
      <c r="D31" s="25" t="s">
        <v>15</v>
      </c>
      <c r="E31" s="30">
        <v>765</v>
      </c>
      <c r="F31" s="26">
        <f t="shared" si="0"/>
        <v>459000</v>
      </c>
      <c r="G31" s="27">
        <v>792</v>
      </c>
      <c r="H31" s="26">
        <f t="shared" si="1"/>
        <v>475200</v>
      </c>
      <c r="I31" s="26">
        <v>808</v>
      </c>
      <c r="J31" s="28">
        <f t="shared" si="2"/>
        <v>484800</v>
      </c>
    </row>
    <row r="32" spans="1:12" ht="37.5" customHeight="1" x14ac:dyDescent="0.25">
      <c r="A32" s="23">
        <v>23</v>
      </c>
      <c r="B32" s="31" t="s">
        <v>17</v>
      </c>
      <c r="C32" s="24">
        <v>300</v>
      </c>
      <c r="D32" s="25" t="s">
        <v>15</v>
      </c>
      <c r="E32" s="30">
        <v>388</v>
      </c>
      <c r="F32" s="26">
        <f t="shared" si="0"/>
        <v>116400</v>
      </c>
      <c r="G32" s="27">
        <v>402</v>
      </c>
      <c r="H32" s="26">
        <f t="shared" si="1"/>
        <v>120600</v>
      </c>
      <c r="I32" s="26">
        <v>410</v>
      </c>
      <c r="J32" s="28">
        <f t="shared" si="2"/>
        <v>123000</v>
      </c>
    </row>
    <row r="33" spans="1:10" ht="45" x14ac:dyDescent="0.25">
      <c r="A33" s="23">
        <v>24</v>
      </c>
      <c r="B33" s="31" t="s">
        <v>18</v>
      </c>
      <c r="C33" s="24">
        <v>200</v>
      </c>
      <c r="D33" s="25" t="s">
        <v>15</v>
      </c>
      <c r="E33" s="30">
        <v>945</v>
      </c>
      <c r="F33" s="26">
        <f t="shared" si="0"/>
        <v>189000</v>
      </c>
      <c r="G33" s="27">
        <v>978</v>
      </c>
      <c r="H33" s="26">
        <f t="shared" si="1"/>
        <v>195600</v>
      </c>
      <c r="I33" s="26">
        <v>998</v>
      </c>
      <c r="J33" s="28">
        <f t="shared" si="2"/>
        <v>199600</v>
      </c>
    </row>
    <row r="34" spans="1:10" ht="45" x14ac:dyDescent="0.25">
      <c r="A34" s="23">
        <v>25</v>
      </c>
      <c r="B34" s="31" t="s">
        <v>19</v>
      </c>
      <c r="C34" s="24">
        <v>150</v>
      </c>
      <c r="D34" s="25" t="s">
        <v>15</v>
      </c>
      <c r="E34" s="30">
        <v>164</v>
      </c>
      <c r="F34" s="26">
        <f t="shared" si="0"/>
        <v>24600</v>
      </c>
      <c r="G34" s="27">
        <v>170</v>
      </c>
      <c r="H34" s="26">
        <f t="shared" si="1"/>
        <v>25500</v>
      </c>
      <c r="I34" s="26">
        <v>173</v>
      </c>
      <c r="J34" s="28">
        <f t="shared" si="2"/>
        <v>25950</v>
      </c>
    </row>
    <row r="35" spans="1:10" ht="45" x14ac:dyDescent="0.25">
      <c r="A35" s="23">
        <v>26</v>
      </c>
      <c r="B35" s="31" t="s">
        <v>20</v>
      </c>
      <c r="C35" s="24">
        <v>150</v>
      </c>
      <c r="D35" s="25" t="s">
        <v>15</v>
      </c>
      <c r="E35" s="30">
        <v>176</v>
      </c>
      <c r="F35" s="26">
        <f t="shared" si="0"/>
        <v>26400</v>
      </c>
      <c r="G35" s="27">
        <v>182</v>
      </c>
      <c r="H35" s="26">
        <f t="shared" si="1"/>
        <v>27300</v>
      </c>
      <c r="I35" s="26">
        <v>186</v>
      </c>
      <c r="J35" s="28">
        <f t="shared" si="2"/>
        <v>27900</v>
      </c>
    </row>
    <row r="36" spans="1:10" ht="90" x14ac:dyDescent="0.25">
      <c r="A36" s="23">
        <v>27</v>
      </c>
      <c r="B36" s="31" t="s">
        <v>21</v>
      </c>
      <c r="C36" s="24">
        <v>150</v>
      </c>
      <c r="D36" s="25" t="s">
        <v>15</v>
      </c>
      <c r="E36" s="30">
        <v>320</v>
      </c>
      <c r="F36" s="26">
        <f t="shared" si="0"/>
        <v>48000</v>
      </c>
      <c r="G36" s="27">
        <v>331</v>
      </c>
      <c r="H36" s="26">
        <f t="shared" si="1"/>
        <v>49650</v>
      </c>
      <c r="I36" s="26">
        <v>338</v>
      </c>
      <c r="J36" s="28">
        <f t="shared" si="2"/>
        <v>50700</v>
      </c>
    </row>
    <row r="37" spans="1:10" ht="30" x14ac:dyDescent="0.25">
      <c r="A37" s="23">
        <v>28</v>
      </c>
      <c r="B37" s="31" t="s">
        <v>53</v>
      </c>
      <c r="C37" s="24">
        <v>100</v>
      </c>
      <c r="D37" s="25" t="s">
        <v>15</v>
      </c>
      <c r="E37" s="30">
        <v>86</v>
      </c>
      <c r="F37" s="26">
        <f t="shared" si="0"/>
        <v>8600</v>
      </c>
      <c r="G37" s="27">
        <v>89</v>
      </c>
      <c r="H37" s="26">
        <f t="shared" si="1"/>
        <v>8900</v>
      </c>
      <c r="I37" s="26">
        <v>91</v>
      </c>
      <c r="J37" s="28">
        <f t="shared" si="2"/>
        <v>9100</v>
      </c>
    </row>
    <row r="38" spans="1:10" ht="30" x14ac:dyDescent="0.25">
      <c r="A38" s="23">
        <v>29</v>
      </c>
      <c r="B38" s="31" t="s">
        <v>54</v>
      </c>
      <c r="C38" s="24">
        <v>100</v>
      </c>
      <c r="D38" s="25" t="s">
        <v>15</v>
      </c>
      <c r="E38" s="30">
        <v>80</v>
      </c>
      <c r="F38" s="26">
        <f t="shared" si="0"/>
        <v>8000</v>
      </c>
      <c r="G38" s="27">
        <v>83</v>
      </c>
      <c r="H38" s="26">
        <f t="shared" si="1"/>
        <v>8300</v>
      </c>
      <c r="I38" s="26">
        <v>85</v>
      </c>
      <c r="J38" s="28">
        <f t="shared" si="2"/>
        <v>8500</v>
      </c>
    </row>
    <row r="39" spans="1:10" ht="45" x14ac:dyDescent="0.25">
      <c r="A39" s="23">
        <v>30</v>
      </c>
      <c r="B39" s="31" t="s">
        <v>55</v>
      </c>
      <c r="C39" s="24">
        <v>500</v>
      </c>
      <c r="D39" s="25" t="s">
        <v>15</v>
      </c>
      <c r="E39" s="30">
        <v>114</v>
      </c>
      <c r="F39" s="26">
        <f t="shared" si="0"/>
        <v>57000</v>
      </c>
      <c r="G39" s="27">
        <v>118</v>
      </c>
      <c r="H39" s="26">
        <f t="shared" si="1"/>
        <v>59000</v>
      </c>
      <c r="I39" s="26">
        <v>120</v>
      </c>
      <c r="J39" s="28">
        <f t="shared" si="2"/>
        <v>60000</v>
      </c>
    </row>
    <row r="40" spans="1:10" ht="75" x14ac:dyDescent="0.25">
      <c r="A40" s="23">
        <v>31</v>
      </c>
      <c r="B40" s="31" t="s">
        <v>56</v>
      </c>
      <c r="C40" s="24">
        <v>30</v>
      </c>
      <c r="D40" s="25" t="s">
        <v>15</v>
      </c>
      <c r="E40" s="30">
        <v>2480</v>
      </c>
      <c r="F40" s="26">
        <f t="shared" si="0"/>
        <v>74400</v>
      </c>
      <c r="G40" s="27">
        <v>2567</v>
      </c>
      <c r="H40" s="26">
        <f t="shared" si="1"/>
        <v>77010</v>
      </c>
      <c r="I40" s="26">
        <v>2618</v>
      </c>
      <c r="J40" s="28">
        <f t="shared" si="2"/>
        <v>78540</v>
      </c>
    </row>
    <row r="41" spans="1:10" ht="105" x14ac:dyDescent="0.25">
      <c r="A41" s="23">
        <v>32</v>
      </c>
      <c r="B41" s="31" t="s">
        <v>63</v>
      </c>
      <c r="C41" s="24">
        <v>30</v>
      </c>
      <c r="D41" s="25" t="s">
        <v>15</v>
      </c>
      <c r="E41" s="30">
        <v>3560</v>
      </c>
      <c r="F41" s="26">
        <f t="shared" si="0"/>
        <v>106800</v>
      </c>
      <c r="G41" s="27">
        <v>3702</v>
      </c>
      <c r="H41" s="26">
        <f t="shared" si="1"/>
        <v>111060</v>
      </c>
      <c r="I41" s="26">
        <v>3776</v>
      </c>
      <c r="J41" s="28">
        <f t="shared" si="2"/>
        <v>113280</v>
      </c>
    </row>
    <row r="42" spans="1:10" ht="30" x14ac:dyDescent="0.25">
      <c r="A42" s="23">
        <v>33</v>
      </c>
      <c r="B42" s="31" t="s">
        <v>22</v>
      </c>
      <c r="C42" s="24">
        <v>60</v>
      </c>
      <c r="D42" s="25" t="s">
        <v>15</v>
      </c>
      <c r="E42" s="30">
        <v>3626</v>
      </c>
      <c r="F42" s="26">
        <f t="shared" si="0"/>
        <v>217560</v>
      </c>
      <c r="G42" s="27">
        <v>3771</v>
      </c>
      <c r="H42" s="26">
        <f t="shared" si="1"/>
        <v>226260</v>
      </c>
      <c r="I42" s="26">
        <v>3846</v>
      </c>
      <c r="J42" s="28">
        <f t="shared" si="2"/>
        <v>230760</v>
      </c>
    </row>
    <row r="43" spans="1:10" ht="60" x14ac:dyDescent="0.25">
      <c r="A43" s="23">
        <v>34</v>
      </c>
      <c r="B43" s="31" t="s">
        <v>23</v>
      </c>
      <c r="C43" s="24">
        <v>300</v>
      </c>
      <c r="D43" s="25" t="s">
        <v>15</v>
      </c>
      <c r="E43" s="30">
        <v>180</v>
      </c>
      <c r="F43" s="26">
        <f t="shared" si="0"/>
        <v>54000</v>
      </c>
      <c r="G43" s="27">
        <v>187</v>
      </c>
      <c r="H43" s="26">
        <f t="shared" si="1"/>
        <v>56100</v>
      </c>
      <c r="I43" s="26">
        <v>191</v>
      </c>
      <c r="J43" s="28">
        <f t="shared" si="2"/>
        <v>57300</v>
      </c>
    </row>
    <row r="44" spans="1:10" ht="60" x14ac:dyDescent="0.25">
      <c r="A44" s="23">
        <v>35</v>
      </c>
      <c r="B44" s="31" t="s">
        <v>24</v>
      </c>
      <c r="C44" s="24">
        <v>5000</v>
      </c>
      <c r="D44" s="25" t="s">
        <v>15</v>
      </c>
      <c r="E44" s="30">
        <v>86</v>
      </c>
      <c r="F44" s="26">
        <f t="shared" si="0"/>
        <v>430000</v>
      </c>
      <c r="G44" s="27">
        <v>89</v>
      </c>
      <c r="H44" s="26">
        <f t="shared" si="1"/>
        <v>445000</v>
      </c>
      <c r="I44" s="26">
        <v>91</v>
      </c>
      <c r="J44" s="28">
        <f t="shared" si="2"/>
        <v>455000</v>
      </c>
    </row>
    <row r="45" spans="1:10" ht="30" x14ac:dyDescent="0.25">
      <c r="A45" s="23">
        <v>36</v>
      </c>
      <c r="B45" s="31" t="s">
        <v>25</v>
      </c>
      <c r="C45" s="24">
        <v>400</v>
      </c>
      <c r="D45" s="25" t="s">
        <v>15</v>
      </c>
      <c r="E45" s="30">
        <v>175</v>
      </c>
      <c r="F45" s="26">
        <f t="shared" si="0"/>
        <v>70000</v>
      </c>
      <c r="G45" s="27">
        <v>182</v>
      </c>
      <c r="H45" s="26">
        <f t="shared" si="1"/>
        <v>72800</v>
      </c>
      <c r="I45" s="26">
        <v>186</v>
      </c>
      <c r="J45" s="28">
        <f t="shared" si="2"/>
        <v>74400</v>
      </c>
    </row>
    <row r="46" spans="1:10" ht="30" x14ac:dyDescent="0.25">
      <c r="A46" s="23">
        <v>37</v>
      </c>
      <c r="B46" s="31" t="s">
        <v>26</v>
      </c>
      <c r="C46" s="24">
        <v>40</v>
      </c>
      <c r="D46" s="25" t="s">
        <v>15</v>
      </c>
      <c r="E46" s="30">
        <v>175</v>
      </c>
      <c r="F46" s="26">
        <f t="shared" si="0"/>
        <v>7000</v>
      </c>
      <c r="G46" s="27">
        <v>182</v>
      </c>
      <c r="H46" s="26">
        <f t="shared" si="1"/>
        <v>7280</v>
      </c>
      <c r="I46" s="26">
        <v>186</v>
      </c>
      <c r="J46" s="28">
        <f t="shared" si="2"/>
        <v>7440</v>
      </c>
    </row>
    <row r="47" spans="1:10" ht="30" x14ac:dyDescent="0.25">
      <c r="A47" s="23">
        <v>38</v>
      </c>
      <c r="B47" s="31" t="s">
        <v>27</v>
      </c>
      <c r="C47" s="24">
        <v>50</v>
      </c>
      <c r="D47" s="25" t="s">
        <v>15</v>
      </c>
      <c r="E47" s="30">
        <v>175</v>
      </c>
      <c r="F47" s="26">
        <f t="shared" si="0"/>
        <v>8750</v>
      </c>
      <c r="G47" s="27">
        <v>182</v>
      </c>
      <c r="H47" s="26">
        <f t="shared" si="1"/>
        <v>9100</v>
      </c>
      <c r="I47" s="26">
        <v>186</v>
      </c>
      <c r="J47" s="28">
        <f t="shared" si="2"/>
        <v>9300</v>
      </c>
    </row>
    <row r="48" spans="1:10" ht="60" x14ac:dyDescent="0.25">
      <c r="A48" s="23">
        <v>39</v>
      </c>
      <c r="B48" s="52" t="s">
        <v>57</v>
      </c>
      <c r="C48" s="24">
        <v>1500</v>
      </c>
      <c r="D48" s="25" t="s">
        <v>15</v>
      </c>
      <c r="E48" s="30">
        <v>22</v>
      </c>
      <c r="F48" s="26">
        <f t="shared" si="0"/>
        <v>33000</v>
      </c>
      <c r="G48" s="27">
        <v>23</v>
      </c>
      <c r="H48" s="26">
        <f t="shared" si="1"/>
        <v>34500</v>
      </c>
      <c r="I48" s="26">
        <v>23</v>
      </c>
      <c r="J48" s="28">
        <f t="shared" si="2"/>
        <v>34500</v>
      </c>
    </row>
    <row r="49" spans="1:10" ht="60" x14ac:dyDescent="0.25">
      <c r="A49" s="23">
        <v>40</v>
      </c>
      <c r="B49" s="31" t="s">
        <v>58</v>
      </c>
      <c r="C49" s="24">
        <v>2000</v>
      </c>
      <c r="D49" s="25" t="s">
        <v>15</v>
      </c>
      <c r="E49" s="30">
        <v>22</v>
      </c>
      <c r="F49" s="26">
        <f t="shared" si="0"/>
        <v>44000</v>
      </c>
      <c r="G49" s="27">
        <v>23</v>
      </c>
      <c r="H49" s="26">
        <f t="shared" si="1"/>
        <v>46000</v>
      </c>
      <c r="I49" s="26">
        <v>23</v>
      </c>
      <c r="J49" s="28">
        <f t="shared" si="2"/>
        <v>46000</v>
      </c>
    </row>
    <row r="50" spans="1:10" ht="45" x14ac:dyDescent="0.25">
      <c r="A50" s="23">
        <v>41</v>
      </c>
      <c r="B50" s="31" t="s">
        <v>59</v>
      </c>
      <c r="C50" s="24">
        <v>15</v>
      </c>
      <c r="D50" s="25" t="s">
        <v>15</v>
      </c>
      <c r="E50" s="30">
        <v>3220</v>
      </c>
      <c r="F50" s="26">
        <f t="shared" si="0"/>
        <v>48300</v>
      </c>
      <c r="G50" s="27">
        <v>3349</v>
      </c>
      <c r="H50" s="26">
        <f t="shared" si="1"/>
        <v>50235</v>
      </c>
      <c r="I50" s="26">
        <v>3416</v>
      </c>
      <c r="J50" s="28">
        <f t="shared" si="2"/>
        <v>51240</v>
      </c>
    </row>
    <row r="51" spans="1:10" ht="30" customHeight="1" x14ac:dyDescent="0.25">
      <c r="A51" s="23">
        <v>42</v>
      </c>
      <c r="B51" s="31" t="s">
        <v>60</v>
      </c>
      <c r="C51" s="24">
        <v>5</v>
      </c>
      <c r="D51" s="25" t="s">
        <v>15</v>
      </c>
      <c r="E51" s="30">
        <v>3220</v>
      </c>
      <c r="F51" s="26">
        <f t="shared" si="0"/>
        <v>16100</v>
      </c>
      <c r="G51" s="27">
        <v>3349</v>
      </c>
      <c r="H51" s="26">
        <f t="shared" si="1"/>
        <v>16745</v>
      </c>
      <c r="I51" s="26">
        <v>3416</v>
      </c>
      <c r="J51" s="28">
        <f t="shared" si="2"/>
        <v>17080</v>
      </c>
    </row>
    <row r="52" spans="1:10" ht="45" x14ac:dyDescent="0.25">
      <c r="A52" s="23">
        <v>43</v>
      </c>
      <c r="B52" s="31" t="s">
        <v>61</v>
      </c>
      <c r="C52" s="24">
        <v>5</v>
      </c>
      <c r="D52" s="25" t="s">
        <v>15</v>
      </c>
      <c r="E52" s="30">
        <v>3220</v>
      </c>
      <c r="F52" s="26">
        <f t="shared" si="0"/>
        <v>16100</v>
      </c>
      <c r="G52" s="27">
        <v>3349</v>
      </c>
      <c r="H52" s="26">
        <f t="shared" si="1"/>
        <v>16745</v>
      </c>
      <c r="I52" s="26">
        <v>3416</v>
      </c>
      <c r="J52" s="28">
        <f t="shared" si="2"/>
        <v>17080</v>
      </c>
    </row>
    <row r="53" spans="1:10" ht="48" customHeight="1" x14ac:dyDescent="0.25">
      <c r="A53" s="23">
        <v>44</v>
      </c>
      <c r="B53" s="31" t="s">
        <v>28</v>
      </c>
      <c r="C53" s="24">
        <v>200</v>
      </c>
      <c r="D53" s="25" t="s">
        <v>15</v>
      </c>
      <c r="E53" s="30">
        <v>1251</v>
      </c>
      <c r="F53" s="26">
        <f t="shared" si="0"/>
        <v>250200</v>
      </c>
      <c r="G53" s="27">
        <v>1301</v>
      </c>
      <c r="H53" s="26">
        <f t="shared" si="1"/>
        <v>260200</v>
      </c>
      <c r="I53" s="26">
        <v>1327</v>
      </c>
      <c r="J53" s="28">
        <f t="shared" si="2"/>
        <v>265400</v>
      </c>
    </row>
    <row r="54" spans="1:10" ht="60" x14ac:dyDescent="0.25">
      <c r="A54" s="23">
        <v>45</v>
      </c>
      <c r="B54" s="31" t="s">
        <v>29</v>
      </c>
      <c r="C54" s="24">
        <v>200</v>
      </c>
      <c r="D54" s="25" t="s">
        <v>15</v>
      </c>
      <c r="E54" s="30">
        <v>1251</v>
      </c>
      <c r="F54" s="26">
        <f t="shared" si="0"/>
        <v>250200</v>
      </c>
      <c r="G54" s="27">
        <v>1301</v>
      </c>
      <c r="H54" s="26">
        <f t="shared" si="1"/>
        <v>260200</v>
      </c>
      <c r="I54" s="26">
        <v>1327</v>
      </c>
      <c r="J54" s="28">
        <f t="shared" si="2"/>
        <v>265400</v>
      </c>
    </row>
    <row r="55" spans="1:10" ht="60" x14ac:dyDescent="0.25">
      <c r="A55" s="23">
        <v>46</v>
      </c>
      <c r="B55" s="31" t="s">
        <v>30</v>
      </c>
      <c r="C55" s="24">
        <v>8000</v>
      </c>
      <c r="D55" s="25" t="s">
        <v>15</v>
      </c>
      <c r="E55" s="30">
        <v>11</v>
      </c>
      <c r="F55" s="26">
        <f t="shared" si="0"/>
        <v>88000</v>
      </c>
      <c r="G55" s="27">
        <v>11</v>
      </c>
      <c r="H55" s="26">
        <f t="shared" si="1"/>
        <v>88000</v>
      </c>
      <c r="I55" s="26">
        <v>11</v>
      </c>
      <c r="J55" s="28">
        <f t="shared" si="2"/>
        <v>88000</v>
      </c>
    </row>
    <row r="56" spans="1:10" ht="45" x14ac:dyDescent="0.25">
      <c r="A56" s="23">
        <v>47</v>
      </c>
      <c r="B56" s="31" t="s">
        <v>62</v>
      </c>
      <c r="C56" s="24">
        <v>300</v>
      </c>
      <c r="D56" s="25" t="s">
        <v>15</v>
      </c>
      <c r="E56" s="30">
        <v>225</v>
      </c>
      <c r="F56" s="26">
        <f t="shared" si="0"/>
        <v>67500</v>
      </c>
      <c r="G56" s="27">
        <v>234</v>
      </c>
      <c r="H56" s="26">
        <f t="shared" si="1"/>
        <v>70200</v>
      </c>
      <c r="I56" s="26">
        <v>239</v>
      </c>
      <c r="J56" s="28">
        <f t="shared" si="2"/>
        <v>71700</v>
      </c>
    </row>
    <row r="57" spans="1:10" x14ac:dyDescent="0.25">
      <c r="B57" s="1"/>
      <c r="C57" s="1"/>
      <c r="D57" s="1"/>
      <c r="F57" s="21">
        <f>SUM(F10:F56)</f>
        <v>4030460</v>
      </c>
      <c r="H57" s="9">
        <f>SUM(H10:H56)</f>
        <v>4170510</v>
      </c>
      <c r="I57" s="22"/>
      <c r="J57" s="9">
        <f>SUM(J10:J56)</f>
        <v>4248045</v>
      </c>
    </row>
    <row r="58" spans="1:10" x14ac:dyDescent="0.25">
      <c r="A58" s="45" t="s">
        <v>10</v>
      </c>
      <c r="B58" s="46"/>
      <c r="C58" s="15"/>
      <c r="D58" s="13"/>
      <c r="E58" s="7"/>
      <c r="F58" s="7"/>
      <c r="H58" s="6"/>
      <c r="I58" s="7"/>
      <c r="J58" s="7"/>
    </row>
    <row r="59" spans="1:10" x14ac:dyDescent="0.25">
      <c r="A59" s="16"/>
      <c r="B59" s="16"/>
      <c r="C59" s="10"/>
      <c r="D59" s="10"/>
      <c r="E59" s="7"/>
      <c r="F59" s="7"/>
      <c r="G59" s="7"/>
      <c r="H59" s="7"/>
      <c r="I59" s="7"/>
      <c r="J59" s="7"/>
    </row>
    <row r="60" spans="1:10" x14ac:dyDescent="0.25">
      <c r="A60" s="35" t="s">
        <v>11</v>
      </c>
      <c r="B60" s="36"/>
      <c r="C60" s="36"/>
      <c r="D60" s="36"/>
      <c r="E60" s="36"/>
      <c r="F60" s="36"/>
      <c r="G60" s="36"/>
      <c r="H60" s="36"/>
      <c r="I60" s="37"/>
      <c r="J60" s="20">
        <f>F57</f>
        <v>4030460</v>
      </c>
    </row>
    <row r="61" spans="1:10" x14ac:dyDescent="0.25">
      <c r="A61" s="12" t="s">
        <v>12</v>
      </c>
      <c r="B61" s="12"/>
      <c r="C61" s="12"/>
      <c r="D61" s="12"/>
      <c r="E61" s="12"/>
      <c r="F61" s="12"/>
      <c r="G61" s="12"/>
      <c r="H61" s="12"/>
      <c r="I61" s="12"/>
      <c r="J61" s="20">
        <f>J60</f>
        <v>4030460</v>
      </c>
    </row>
    <row r="62" spans="1:10" x14ac:dyDescent="0.25">
      <c r="B62" s="1"/>
      <c r="C62" s="1"/>
      <c r="D62" s="1"/>
    </row>
    <row r="63" spans="1:10" ht="60.75" customHeight="1" x14ac:dyDescent="0.25">
      <c r="A63" s="32" t="s">
        <v>14</v>
      </c>
      <c r="B63" s="33"/>
      <c r="C63" s="33"/>
      <c r="D63" s="33"/>
      <c r="E63" s="33"/>
      <c r="F63" s="33"/>
      <c r="G63" s="33"/>
      <c r="H63" s="33"/>
      <c r="I63" s="33"/>
      <c r="J63" s="34"/>
    </row>
  </sheetData>
  <mergeCells count="16">
    <mergeCell ref="F1:J1"/>
    <mergeCell ref="A58:B58"/>
    <mergeCell ref="A8:A9"/>
    <mergeCell ref="B8:B9"/>
    <mergeCell ref="C8:C9"/>
    <mergeCell ref="E8:F8"/>
    <mergeCell ref="G8:H8"/>
    <mergeCell ref="I8:J8"/>
    <mergeCell ref="A4:J4"/>
    <mergeCell ref="A63:J63"/>
    <mergeCell ref="A60:I60"/>
    <mergeCell ref="H2:J2"/>
    <mergeCell ref="A3:J3"/>
    <mergeCell ref="B5:J5"/>
    <mergeCell ref="A7:J7"/>
    <mergeCell ref="D8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Николаевна</dc:creator>
  <cp:lastModifiedBy>закупки4</cp:lastModifiedBy>
  <cp:lastPrinted>2026-03-17T05:26:51Z</cp:lastPrinted>
  <dcterms:created xsi:type="dcterms:W3CDTF">2021-12-02T14:54:26Z</dcterms:created>
  <dcterms:modified xsi:type="dcterms:W3CDTF">2026-03-24T10:26:09Z</dcterms:modified>
</cp:coreProperties>
</file>