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O:\Kotirovky\Рабочий стол\Аукционы 2026 год\Ангио_коронарка\"/>
    </mc:Choice>
  </mc:AlternateContent>
  <xr:revisionPtr revIDLastSave="0" documentId="13_ncr:1_{14FE0E6B-F0EF-4E92-ACA5-37D41C4CE92F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БОСНОВАНИЕ" sheetId="3" r:id="rId1"/>
    <sheet name="ЕИС" sheetId="9" r:id="rId2"/>
    <sheet name="Нац.режим" sheetId="10" r:id="rId3"/>
  </sheets>
  <definedNames>
    <definedName name="_xlnm._FilterDatabase" localSheetId="0" hidden="1">ОБОСНОВАНИЕ!$B$6:$N$6</definedName>
    <definedName name="_xlnm.Print_Area" localSheetId="0">ОБОСНОВАНИЕ!$A$1:$O$54</definedName>
  </definedNames>
  <calcPr calcId="191029"/>
</workbook>
</file>

<file path=xl/calcChain.xml><?xml version="1.0" encoding="utf-8"?>
<calcChain xmlns="http://schemas.openxmlformats.org/spreadsheetml/2006/main">
  <c r="N37" i="3" l="1"/>
  <c r="L37" i="3"/>
  <c r="K37" i="3"/>
  <c r="J37" i="3"/>
  <c r="N36" i="3"/>
  <c r="L36" i="3"/>
  <c r="K36" i="3"/>
  <c r="J36" i="3"/>
  <c r="N35" i="3"/>
  <c r="L35" i="3"/>
  <c r="K35" i="3"/>
  <c r="J35" i="3"/>
  <c r="N34" i="3"/>
  <c r="L34" i="3"/>
  <c r="K34" i="3"/>
  <c r="J34" i="3"/>
  <c r="L33" i="3" l="1"/>
  <c r="L19" i="3" l="1"/>
  <c r="K19" i="3"/>
  <c r="K38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8" i="3"/>
  <c r="K7" i="3"/>
  <c r="L7" i="3"/>
  <c r="K18" i="3"/>
  <c r="K17" i="3"/>
  <c r="K16" i="3"/>
  <c r="K15" i="3"/>
  <c r="K14" i="3"/>
  <c r="K13" i="3"/>
  <c r="K12" i="3"/>
  <c r="K11" i="3"/>
  <c r="K10" i="3"/>
  <c r="K9" i="3"/>
  <c r="K8" i="3"/>
  <c r="L16" i="3"/>
  <c r="L15" i="3"/>
  <c r="L14" i="3"/>
  <c r="L13" i="3"/>
  <c r="L11" i="3"/>
  <c r="L10" i="3"/>
  <c r="L9" i="3"/>
  <c r="L8" i="3"/>
  <c r="J7" i="3"/>
  <c r="N32" i="3" l="1"/>
  <c r="N31" i="3"/>
  <c r="N30" i="3"/>
  <c r="N29" i="3"/>
  <c r="N28" i="3"/>
  <c r="N27" i="3"/>
  <c r="N26" i="3"/>
  <c r="N25" i="3"/>
  <c r="N24" i="3"/>
  <c r="N23" i="3"/>
  <c r="N22" i="3"/>
  <c r="N21" i="3"/>
  <c r="N20" i="3"/>
  <c r="N8" i="3"/>
  <c r="J38" i="3" l="1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L18" i="3"/>
  <c r="J18" i="3"/>
  <c r="L17" i="3"/>
  <c r="J17" i="3"/>
  <c r="J16" i="3"/>
  <c r="J15" i="3"/>
  <c r="J14" i="3"/>
  <c r="J13" i="3"/>
  <c r="L12" i="3"/>
  <c r="J12" i="3"/>
  <c r="J11" i="3"/>
  <c r="J10" i="3"/>
  <c r="J9" i="3"/>
  <c r="J8" i="3"/>
  <c r="N7" i="3" l="1"/>
  <c r="N9" i="3"/>
  <c r="N10" i="3"/>
  <c r="N11" i="3"/>
  <c r="N12" i="3"/>
  <c r="N13" i="3"/>
  <c r="N14" i="3"/>
  <c r="N15" i="3"/>
  <c r="N16" i="3"/>
  <c r="N17" i="3"/>
  <c r="N18" i="3"/>
  <c r="N19" i="3"/>
  <c r="N33" i="3"/>
  <c r="N38" i="3"/>
  <c r="N39" i="3" l="1"/>
  <c r="E49" i="3" s="1"/>
</calcChain>
</file>

<file path=xl/sharedStrings.xml><?xml version="1.0" encoding="utf-8"?>
<sst xmlns="http://schemas.openxmlformats.org/spreadsheetml/2006/main" count="323" uniqueCount="152">
  <si>
    <t>Коэффициент вариации не превышает 33%, что свидетельствует об однородности совокупности значений</t>
  </si>
  <si>
    <t>Средняя арифметическая цена за единицу товара, руб.  &lt;ц&gt;</t>
  </si>
  <si>
    <t>Расчет НМЦД по формуле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</si>
  <si>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 xml:space="preserve">Коэффициент вариации цен V (%) </t>
  </si>
  <si>
    <t>Однородность совокупности значений цен, используемых в расчете НМЦД</t>
  </si>
  <si>
    <t>Итого (руб.)</t>
  </si>
  <si>
    <t>Ед. изм.</t>
  </si>
  <si>
    <t xml:space="preserve">Цена за ед.изм.  (руб.)*  </t>
  </si>
  <si>
    <t>№ п/п</t>
  </si>
  <si>
    <t>Кол-во</t>
  </si>
  <si>
    <t>Наименование товара</t>
  </si>
  <si>
    <t>НМЦД, определяемая  методом сопоставимых рыночных цен (анализ рынка)</t>
  </si>
  <si>
    <t xml:space="preserve">  Начальная (максимальная) цена договора определяется методом сопоставимых рыночных цен (анализа рынка) по формуле в соответствии с пунктом 14 Приложения № 2 к Типовому положению о закупках товаров, работ, услуг отдельными видами юридических лиц, утвержденного приказом Департамента от 27.12.2019 № 198-ОД, и соответствующим пунктом положения о закупке товаров, работ, услуг заказчиков.
   В целях определения однородности совокупности значений выявленных цен, используемых в расчете начальной (максимальной) цены договора, заказчиком определяется коэффициент вариации в соответствии с пунктом 13 Приложения № 2 к Типовому положению о закупках товаров, работ, услуг отдельными видами юридических лиц, утвержденному приказом Департамента от 27.12.2019 № 198-ОД, и соответствующим пунктом положения о закупке товаров, работ, услуг заказчиков.</t>
  </si>
  <si>
    <t>Расчет начальной (максимальной) цены договора произведен  методом сопоставимых рыночных цен в соответствии с  п. 1 Приложения № 2 к Положению о закупках товаров, работ, услуг.</t>
  </si>
  <si>
    <t>Цены поставщиков (исполнитлей, подрядчиков) за единицу товара (работы, услуги), рублей</t>
  </si>
  <si>
    <t>Источник информации 2      КП</t>
  </si>
  <si>
    <t>Утверждаю:                                                                                          Начальник контрактной службы                                          _____________ Т.Н. Царегородцева</t>
  </si>
  <si>
    <t>Наименование объекта закупки</t>
  </si>
  <si>
    <t>Цена за ед. изм.</t>
  </si>
  <si>
    <t>Ссылка на договор</t>
  </si>
  <si>
    <t xml:space="preserve">  «Обоснование начальной (максимальной) цены договора, начальных цен единиц товара, работы, услуги» </t>
  </si>
  <si>
    <t xml:space="preserve">Источник информации 3   КП    </t>
  </si>
  <si>
    <t>Объем товаров определить невозможно.                               Решение Заказчика о Максимальной цене договора:</t>
  </si>
  <si>
    <t>Цена единицы товара включает в себя сумму цен всех возможных единиц товара и составляет:</t>
  </si>
  <si>
    <t>Источник информации 1       КП</t>
  </si>
  <si>
    <r>
      <t xml:space="preserve">1. При обосновании начальной (максимальной) цены договора, цены договора, заключаемого с единственным поставщиком (подрядчиком, исполнителем), цены единицы товара, работы, услуги  (далее – начальная (максимальная) цена договора) заказчиком использовалась информация о рыночных ценах: </t>
    </r>
    <r>
      <rPr>
        <u/>
        <sz val="14"/>
        <color indexed="8"/>
        <rFont val="Times New Roman"/>
        <family val="1"/>
        <charset val="204"/>
      </rPr>
      <t>идентичного товара, работы, услуги, планируемого к закупке</t>
    </r>
    <r>
      <rPr>
        <sz val="14"/>
        <color indexed="8"/>
        <rFont val="Times New Roman"/>
        <family val="1"/>
        <charset val="204"/>
      </rPr>
      <t xml:space="preserve"> / однородного товара, работы, услуги, планируемого к закупке.  
2.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</t>
    </r>
    <r>
      <rPr>
        <sz val="14"/>
        <rFont val="Times New Roman"/>
        <family val="1"/>
        <charset val="204"/>
      </rPr>
      <t>:  1) Направлены запросы коммерческих предложений.2) размещен запрос о предоставлении ценовой информации в Региональной информационной системе, 3) осуществлен поиск ценовой информации в ЕИС в реестре договоров и реестре контрактов.</t>
    </r>
    <r>
      <rPr>
        <sz val="14"/>
        <color indexed="8"/>
        <rFont val="Times New Roman"/>
        <family val="1"/>
        <charset val="204"/>
      </rPr>
      <t xml:space="preserve">
</t>
    </r>
  </si>
  <si>
    <t>Специалист контрактной службы                                                                      М.Р.Карпова</t>
  </si>
  <si>
    <t>шт</t>
  </si>
  <si>
    <t>Предмет закупки: Изделия медицинского назначения</t>
  </si>
  <si>
    <t>Проводник для доступа к периферическим сосудам, ручной</t>
  </si>
  <si>
    <t>Проводник внутрисосудистый</t>
  </si>
  <si>
    <t>Катетер ангиографический</t>
  </si>
  <si>
    <t xml:space="preserve">Катетер баллонный </t>
  </si>
  <si>
    <t>ИТОГО</t>
  </si>
  <si>
    <t>Источник информации 4 реестр</t>
  </si>
  <si>
    <t>Источник информации 5 реестр</t>
  </si>
  <si>
    <t>Интродьюсер с гемостатическим клапаном</t>
  </si>
  <si>
    <t>Интродьюсер для бедренного доступа</t>
  </si>
  <si>
    <t>Диагностический проводник</t>
  </si>
  <si>
    <t xml:space="preserve">Проводниковый катетер </t>
  </si>
  <si>
    <t xml:space="preserve">Проводник для доступа к коронарным/периферическим сосудам, одноразового использования </t>
  </si>
  <si>
    <t>Шприц-манометр для баллонного катетера, одноразового использования</t>
  </si>
  <si>
    <t xml:space="preserve">Катетер внутрисосудистый проводниковый </t>
  </si>
  <si>
    <t xml:space="preserve">Катетер аспирационный для тромбэктомии        </t>
  </si>
  <si>
    <t>Проводник коронарный</t>
  </si>
  <si>
    <t>Частицы для эмболизации сосудов</t>
  </si>
  <si>
    <t>Линия соединительная высокого давления</t>
  </si>
  <si>
    <t xml:space="preserve">Шприц ангиографический </t>
  </si>
  <si>
    <t>https://zakupki.gov.ru/epz/contract/contractCard/payment-info-and-target-of-order.html?reestrNumber=2772407087025000790#contractSubjects</t>
  </si>
  <si>
    <t>https://zakupki.gov.ru/epz/contract/contractCard/payment-info-and-target-of-order.html?reestrNumber=2780207842025000573#contractSubjects</t>
  </si>
  <si>
    <t>https://zakupki.gov.ru/epz/contract/contractCard/payment-info-and-target-of-order.html?reestrNumber=1391751345726000227#contractSubjects</t>
  </si>
  <si>
    <t>https://zakupki.gov.ru/epz/contract/contractCard/payment-info-and-target-of-order.html?reestrNumber=1780201002025000988&amp;contractInfoId=103702135</t>
  </si>
  <si>
    <t>https://zakupki.gov.ru/epz/contract/contractCard/payment-info-and-target-of-order.html?reestrNumber=2202000199025000324#contractSubjects</t>
  </si>
  <si>
    <t>https://zakupki.gov.ru/epz/contract/contractCard/payment-info-and-target-of-order.html?reestrNumber=1772407516225000576&amp;contractInfoId=100072513</t>
  </si>
  <si>
    <t>https://zakupki.gov.ru/epz/contract/contractCard/payment-info-and-target-of-order.html?reestrNumber=2771408263625000035#contractSubjects</t>
  </si>
  <si>
    <t>https://zakupki.gov.ru/epz/contract/contractCard/payment-info-and-target-of-order.html?reestrNumber=3232800558925000961&amp;contractInfoId=104981674</t>
  </si>
  <si>
    <t>Дата подготовки обоснования НМЦД - 06.05.2026</t>
  </si>
  <si>
    <t xml:space="preserve">Катетер диагностический </t>
  </si>
  <si>
    <t xml:space="preserve">Катетер ангиографический </t>
  </si>
  <si>
    <t>Игла для ангиографии, одноразового использования</t>
  </si>
  <si>
    <t>Катетер для временной стимуляции сердца</t>
  </si>
  <si>
    <t xml:space="preserve">Устройство для закрытия сосудов </t>
  </si>
  <si>
    <t>Проводник для системы внутрисосудистого гемодинамического мониторинга</t>
  </si>
  <si>
    <t>Набор трубок для мониторинга инвазивного кровяного давления</t>
  </si>
  <si>
    <t>Катетер внутрисосудистый проводниковый, одноразового использования</t>
  </si>
  <si>
    <t>https://zakupki.gov.ru/epz/contract/contractCard/payment-info-and-target-of-order.html?reestrNumber=2780804622425000367#contractSubjects</t>
  </si>
  <si>
    <t>https://zakupki.gov.ru/epz/contract/contractCard/payment-info-and-target-of-order.html?reestrNumber=2780804622426000547#contractSubjects</t>
  </si>
  <si>
    <t> 2780804622426000547</t>
  </si>
  <si>
    <t>https://zakupki.gov.ru/epz/contract/contractCard/payment-info-and-target-of-order.html?reestrNumber=1151101759925000371#contractSubjects</t>
  </si>
  <si>
    <t>https://zakupki.gov.ru/epz/contract/contractCard/payment-info-and-target-of-order.html?reestrNumber=2910500673625000035#contractSubjects</t>
  </si>
  <si>
    <t> 2910500673625000035</t>
  </si>
  <si>
    <t>https://zakupki.gov.ru/epz/contract/contractCard/payment-info-and-target-of-order.html?reestrNumber=2780207842025000822&amp;contractInfoId=102327146</t>
  </si>
  <si>
    <t> 1391751345726000227</t>
  </si>
  <si>
    <t>https://zakupki.gov.ru/epz/contract/contractCard/payment-info-and-target-of-order.html?reestrNumber=2673100346325000449&amp;contractInfoId=103389371#page-2</t>
  </si>
  <si>
    <t> 2673100346325000449</t>
  </si>
  <si>
    <t>https://zakupki.gov.ru/epz/contract/contractCard/payment-info-and-target-of-order.html?reestrNumber=2910500673625000035#page-2</t>
  </si>
  <si>
    <t>https://zakupki.gov.ru/epz/contract/contractCard/payment-info-and-target-of-order.html?reestrNumber=2550703264025000551#page-2</t>
  </si>
  <si>
    <t>https://zakupki.gov.ru/epz/contract/contractCard/payment-info-and-target-of-order.html?reestrNumber=1770613767325000771#page-2</t>
  </si>
  <si>
    <t>https://zakupki.gov.ru/epz/contract/contractCard/payment-info-and-target-of-order.html?reestrNumber=2781101870025000796#contractSubjects</t>
  </si>
  <si>
    <t> 2781101870025000796</t>
  </si>
  <si>
    <t>https://zakupki.gov.ru/epz/contract/contractCard/payment-info-and-target-of-order.html?reestrNumber=2781107085125000643#page-1</t>
  </si>
  <si>
    <t>https://zakupki.gov.ru/epz/contract/contractCard/payment-info-and-target-of-order.html?reestrNumber=1780206583025001254#contractSubjects</t>
  </si>
  <si>
    <t>https://zakupki.gov.ru/epz/contract/contractCard/payment-info-and-target-of-order.html?reestrNumber=2165020183825000274#contractSubjects</t>
  </si>
  <si>
    <t>https://zakupki.gov.ru/epz/contract/contractCard/payment-info-and-target-of-order.html?reestrNumber=2165020183825000119#contractSubjects</t>
  </si>
  <si>
    <t>https://zakupki.gov.ru/epz/contract/contractCard/payment-info-and-target-of-order.html?reestrNumber=2542210005926000333&amp;contractInfoId=109270680</t>
  </si>
  <si>
    <t> 2542210005926000333</t>
  </si>
  <si>
    <t>https://zakupki.gov.ru/epz/contract/contractCard/payment-info-and-target-of-order.html?reestrNumber=2691400108626000044&amp;contractInfoId=108227341</t>
  </si>
  <si>
    <t>https://zakupki.gov.ru/epz/contract/contractCard/payment-info-and-target-of-order.html?reestrNumber=3230109751126000475&amp;contractInfoId=109184986</t>
  </si>
  <si>
    <t>https://zakupki.gov.ru/epz/contract/contractCard/payment-info-and-target-of-order.html?reestrNumber=2760300410324000226#contractSubjects</t>
  </si>
  <si>
    <t>https://zakupki.gov.ru/epz/contract/contractCard/payment-info-and-target-of-order.html?reestrNumber=1391751345725000466&amp;contractInfoId=102007978</t>
  </si>
  <si>
    <t> 1391751345725000466</t>
  </si>
  <si>
    <t>https://zakupki.gov.ru/epz/contract/contractCard/payment-info-and-target-of-order.html?reestrNumber=2772009352325002321&amp;contractInfoId=103002441</t>
  </si>
  <si>
    <t>https://zakupki.gov.ru/epz/contract/contractCard/payment-info-and-target-of-order.html?reestrNumber=1773458113625000834#contractSubjects</t>
  </si>
  <si>
    <t>https://zakupki.gov.ru/epz/contract/contractCard/payment-info-and-target-of-order.html?reestrNumber=2673100346326000269#contractSubjects</t>
  </si>
  <si>
    <t> 2673100346326000269</t>
  </si>
  <si>
    <t>https://zakupki.gov.ru/epz/contract/contractCard/payment-info-and-target-of-order.html?reestrNumber=2540110990326000096#contractSubjects</t>
  </si>
  <si>
    <t>https://zakupki.gov.ru/epz/contract/contractCard/payment-info-and-target-of-order.html?reestrNumber=1910206500326000122#page-2</t>
  </si>
  <si>
    <t>https://zakupki.gov.ru/epz/contract/contractCard/payment-info-and-target-of-order.html?reestrNumber=2290103047726000239&amp;contractInfoId=109994047</t>
  </si>
  <si>
    <t> 2290103047726000239</t>
  </si>
  <si>
    <t>https://zakupki.gov.ru/epz/contract/contractCard/payment-info-and-target-of-order.html?reestrNumber=1910206500326000206#contractSubjects</t>
  </si>
  <si>
    <t>https://zakupki.gov.ru/epz/contract/contractCard/payment-info-and-target-of-order.html?reestrNumber=3234000265826000081#contractSubjects</t>
  </si>
  <si>
    <t>https://zakupki.gov.ru/epz/contract/contractCard/payment-info-and-target-of-order.html?reestrNumber=2165020183825000143&amp;contractInfoId=99748886</t>
  </si>
  <si>
    <t> 2165020183825000143</t>
  </si>
  <si>
    <t>https://zakupki.gov.ru/epz/contract/contractCard/payment-info-and-target-of-order.html?reestrNumber=2344390133826000168#contractSubjects</t>
  </si>
  <si>
    <t> 2344390133826000168</t>
  </si>
  <si>
    <t>https://zakupki.gov.ru/epz/contract/contractCard/payment-info-and-target-of-order.html?reestrNumber=3231510418025000202&amp;contractInfoId=99390752</t>
  </si>
  <si>
    <t> 3231510418025000202</t>
  </si>
  <si>
    <t>https://zakupki.gov.ru/epz/contract/contractCard/payment-info-and-target-of-order.html?reestrNumber=1780204820026000115&amp;contractInfoId=106764051</t>
  </si>
  <si>
    <t> 1780204820026000115</t>
  </si>
  <si>
    <t>https://zakupki.gov.ru/epz/contract/contractCard/payment-info-and-target-of-order.html?reestrNumber=1616706334425001267&amp;contractInfoId=108518247</t>
  </si>
  <si>
    <t>https://zakupki.gov.ru/epz/contract/contractCard/payment-info-and-target-of-order.html?reestrNumber=2165901366026000254&amp;contractInfoId=108112832</t>
  </si>
  <si>
    <t> 2165901366026000254</t>
  </si>
  <si>
    <t>https://zakupki.gov.ru/epz/contract/contractCard/payment-info-and-target-of-order.html?reestrNumber=2643902440026000335&amp;contractInfoId=108948624</t>
  </si>
  <si>
    <t> 2643902440026000335</t>
  </si>
  <si>
    <t>https://zakupki.gov.ru/epz/contract/contractCard/payment-info-and-target-of-order.html?reestrNumber=1616706334426000623&amp;contractInfoId=110095297</t>
  </si>
  <si>
    <t> 1616706334426000623</t>
  </si>
  <si>
    <t>https://zakupki.gov.ru/epz/contract/contractCard/payment-info-and-target-of-order.html?reestrNumber=2772208653925000983#contractSubjects</t>
  </si>
  <si>
    <t> 2772208653925000983</t>
  </si>
  <si>
    <t>https://zakupki.gov.ru/epz/contract/contractCard/payment-info-and-target-of-order.html?reestrNumber=2772208653925000937#contractSubjects</t>
  </si>
  <si>
    <t>https://zakupki.gov.ru/epz/contract/contractCard/payment-info-and-target-of-order.html?reestrNumber=2165903429025000046&amp;contractInfoId=97095603</t>
  </si>
  <si>
    <t> 2165903429025000046</t>
  </si>
  <si>
    <t>https://zakupki.gov.ru/epz/contract/contractCard/payment-info-and-target-of-order.html?reestrNumber=1784246167925000859#contractSubjects</t>
  </si>
  <si>
    <t>https://zakupki.gov.ru/epz/contract/contractCard/payment-info-and-target-of-order.html?reestrNumber=2381103149226000159&amp;contractInfoId=108596285</t>
  </si>
  <si>
    <t>https://zakupki.gov.ru/epz/contract/contractCard/payment-info-and-target-of-order.html?reestrNumber=2056204150225000029&amp;contractInfoId=97262185</t>
  </si>
  <si>
    <t>https://zakupki.gov.ru/epz/contract/contractCard/payment-info-and-target-of-order.html?reestrNumber=1540810634826000615&amp;contractInfoId=109988059</t>
  </si>
  <si>
    <t> 3232800558925000961</t>
  </si>
  <si>
    <t>https://zakupki.gov.ru/epz/contract/contractCard/payment-info-and-target-of-order.html?reestrNumber=2213003189226000085#contractSubjects</t>
  </si>
  <si>
    <t>https://zakupki.gov.ru/epz/contract/contractCard/payment-info-and-target-of-order.html?reestrNumber=1784246167925000530#contractSubjects</t>
  </si>
  <si>
    <t> 1784246167925000530</t>
  </si>
  <si>
    <t>https://zakupki.gov.ru/epz/contract/contractCard/payment-info-and-target-of-order.html?reestrNumber=2772407087025000630#contractSubjects</t>
  </si>
  <si>
    <t> 2772407087025000630</t>
  </si>
  <si>
    <t>https://zakupki.gov.ru/epz/contract/contractCard/payment-info-and-target-of-order.html?reestrNumber=1772809483224000999&amp;contractInfoId=93267930</t>
  </si>
  <si>
    <t>1772809483224000999</t>
  </si>
  <si>
    <t>https://zakupki.gov.ru/epz/contract/contractCard/payment-info-and-target-of-order.html?reestrNumber=2183300285425000265&amp;contractInfoId=98676048</t>
  </si>
  <si>
    <t>2183300285425000265</t>
  </si>
  <si>
    <t>https://zakupki.gov.ru/epz/contract/contractCard/payment-info-and-target-of-order.html?reestrNumber=1772809483226000085&amp;contractInfoId=109709494</t>
  </si>
  <si>
    <t>1772809483226000085</t>
  </si>
  <si>
    <t>https://zakupki.gov.ru/epz/contract/contractCard/payment-info-and-target-of-order.html?reestrNumber=2781605809325000182&amp;contractInfoId=99366877</t>
  </si>
  <si>
    <t>2781605809325000182</t>
  </si>
  <si>
    <t>https://zakupki.gov.ru/epz/contract/contractCard/payment-info-and-target-of-order.html?reestrNumber=1773124346724000567&amp;contractInfoId=97153621</t>
  </si>
  <si>
    <t>1773124346724000567</t>
  </si>
  <si>
    <t>https://zakupki.gov.ru/epz/contract/contractCard/payment-info-and-target-of-order.html?reestrNumber=2771603570525000795&amp;contractInfoId=102801872</t>
  </si>
  <si>
    <t>2771603570525000795</t>
  </si>
  <si>
    <t>https://zakupki.gov.ru/epz/contract/contractCard/payment-info-and-target-of-order.html?reestrNumber=1773301215125000372&amp;contractInfoId=101495785</t>
  </si>
  <si>
    <t>1773301215125000372</t>
  </si>
  <si>
    <t>(Двадцать миллионов руб., 00 коп.)</t>
  </si>
  <si>
    <t>32.50.13.110</t>
  </si>
  <si>
    <t>32.50.13.190</t>
  </si>
  <si>
    <t>32.50.22.190</t>
  </si>
  <si>
    <t>32.50.50.190</t>
  </si>
  <si>
    <t>преим</t>
  </si>
  <si>
    <t>(Четыреста одиннадцать тысяч семьсот восемьдесят девять руб., 24 коп.)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</si>
</sst>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00000"/>
  </numFmts>
  <fonts count="36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sz val="10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6"/>
      <name val="Liberation Serif"/>
      <family val="1"/>
      <charset val="204"/>
    </font>
    <font>
      <sz val="16"/>
      <color indexed="8"/>
      <name val="Liberation Serif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u/>
      <sz val="10"/>
      <color theme="10"/>
      <name val="Times New Roman"/>
      <family val="1"/>
      <charset val="204"/>
    </font>
    <font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164" fontId="5" fillId="0" borderId="0" applyFont="0" applyFill="0" applyBorder="0" applyAlignment="0" applyProtection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</cellStyleXfs>
  <cellXfs count="135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10" fillId="0" borderId="0" xfId="0" applyFont="1"/>
    <xf numFmtId="0" fontId="2" fillId="0" borderId="0" xfId="9"/>
    <xf numFmtId="0" fontId="12" fillId="0" borderId="0" xfId="9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Alignment="1"/>
    <xf numFmtId="0" fontId="17" fillId="0" borderId="1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4" fontId="22" fillId="0" borderId="1" xfId="0" applyNumberFormat="1" applyFont="1" applyBorder="1" applyAlignment="1">
      <alignment horizontal="center" vertical="center" wrapText="1"/>
    </xf>
    <xf numFmtId="0" fontId="22" fillId="0" borderId="0" xfId="0" applyFont="1"/>
    <xf numFmtId="0" fontId="25" fillId="0" borderId="0" xfId="9" applyFont="1" applyAlignment="1">
      <alignment horizontal="left" wrapText="1"/>
    </xf>
    <xf numFmtId="0" fontId="20" fillId="2" borderId="0" xfId="0" applyFont="1" applyFill="1" applyAlignment="1">
      <alignment horizontal="center" vertical="center"/>
    </xf>
    <xf numFmtId="14" fontId="25" fillId="0" borderId="0" xfId="9" applyNumberFormat="1" applyFont="1" applyAlignment="1">
      <alignment horizontal="center"/>
    </xf>
    <xf numFmtId="4" fontId="25" fillId="0" borderId="0" xfId="9" applyNumberFormat="1" applyFont="1"/>
    <xf numFmtId="0" fontId="25" fillId="0" borderId="0" xfId="9" applyFont="1" applyFill="1"/>
    <xf numFmtId="0" fontId="25" fillId="0" borderId="0" xfId="9" applyFont="1"/>
    <xf numFmtId="0" fontId="23" fillId="0" borderId="0" xfId="0" applyFont="1"/>
    <xf numFmtId="0" fontId="27" fillId="0" borderId="1" xfId="11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3" fillId="2" borderId="5" xfId="0" applyFont="1" applyFill="1" applyBorder="1" applyAlignment="1">
      <alignment vertical="top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center" vertical="center"/>
    </xf>
    <xf numFmtId="0" fontId="28" fillId="0" borderId="0" xfId="9" applyFont="1" applyAlignment="1">
      <alignment vertical="center" wrapText="1"/>
    </xf>
    <xf numFmtId="0" fontId="22" fillId="0" borderId="0" xfId="1" applyFont="1" applyAlignment="1">
      <alignment vertical="center" wrapText="1"/>
    </xf>
    <xf numFmtId="4" fontId="25" fillId="0" borderId="0" xfId="0" applyNumberFormat="1" applyFont="1" applyAlignment="1">
      <alignment horizontal="left" vertical="center" wrapText="1"/>
    </xf>
    <xf numFmtId="4" fontId="26" fillId="0" borderId="0" xfId="0" applyNumberFormat="1" applyFont="1" applyAlignment="1">
      <alignment horizontal="center" vertical="center" wrapText="1"/>
    </xf>
    <xf numFmtId="0" fontId="23" fillId="2" borderId="0" xfId="0" applyFont="1" applyFill="1" applyAlignment="1"/>
    <xf numFmtId="0" fontId="23" fillId="0" borderId="0" xfId="0" applyFont="1" applyFill="1" applyAlignment="1">
      <alignment horizontal="center" vertical="center"/>
    </xf>
    <xf numFmtId="4" fontId="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23" fillId="0" borderId="8" xfId="0" applyFont="1" applyBorder="1" applyAlignment="1">
      <alignment horizontal="center" vertical="center" wrapText="1"/>
    </xf>
    <xf numFmtId="0" fontId="25" fillId="0" borderId="0" xfId="9" applyFont="1" applyAlignment="1">
      <alignment horizontal="left" vertical="center" wrapText="1"/>
    </xf>
    <xf numFmtId="4" fontId="25" fillId="0" borderId="0" xfId="9" applyNumberFormat="1" applyFont="1" applyFill="1" applyAlignment="1">
      <alignment vertical="center"/>
    </xf>
    <xf numFmtId="0" fontId="25" fillId="0" borderId="0" xfId="9" applyFont="1" applyFill="1" applyAlignment="1">
      <alignment vertical="center"/>
    </xf>
    <xf numFmtId="0" fontId="25" fillId="0" borderId="0" xfId="9" applyFont="1" applyAlignment="1">
      <alignment vertical="center"/>
    </xf>
    <xf numFmtId="4" fontId="25" fillId="0" borderId="0" xfId="9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3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4" fontId="31" fillId="0" borderId="1" xfId="0" applyNumberFormat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5" fillId="0" borderId="0" xfId="9" applyFont="1" applyAlignment="1">
      <alignment horizontal="center" wrapText="1"/>
    </xf>
    <xf numFmtId="164" fontId="26" fillId="0" borderId="0" xfId="9" applyNumberFormat="1" applyFont="1" applyFill="1" applyAlignment="1">
      <alignment horizontal="center"/>
    </xf>
    <xf numFmtId="14" fontId="25" fillId="0" borderId="0" xfId="9" applyNumberFormat="1" applyFont="1" applyFill="1" applyAlignment="1">
      <alignment horizontal="center"/>
    </xf>
    <xf numFmtId="4" fontId="25" fillId="0" borderId="0" xfId="9" applyNumberFormat="1" applyFont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25" fillId="0" borderId="0" xfId="9" applyFont="1" applyFill="1" applyAlignment="1">
      <alignment horizontal="left" vertical="top" wrapText="1"/>
    </xf>
    <xf numFmtId="14" fontId="26" fillId="0" borderId="0" xfId="9" applyNumberFormat="1" applyFont="1" applyAlignment="1">
      <alignment horizontal="center"/>
    </xf>
    <xf numFmtId="0" fontId="8" fillId="0" borderId="0" xfId="0" applyFont="1" applyAlignment="1">
      <alignment horizontal="right" vertical="top" wrapText="1"/>
    </xf>
    <xf numFmtId="4" fontId="32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3" fillId="0" borderId="8" xfId="0" applyFont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4" fontId="29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10" fontId="29" fillId="2" borderId="1" xfId="0" applyNumberFormat="1" applyFont="1" applyFill="1" applyBorder="1" applyAlignment="1">
      <alignment horizontal="center" vertical="center" wrapText="1"/>
    </xf>
    <xf numFmtId="0" fontId="25" fillId="0" borderId="0" xfId="9" applyFont="1" applyAlignment="1">
      <alignment horizontal="center" vertical="center" wrapText="1"/>
    </xf>
    <xf numFmtId="4" fontId="25" fillId="0" borderId="0" xfId="9" applyNumberFormat="1" applyFont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164" fontId="29" fillId="0" borderId="1" xfId="2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5" fillId="0" borderId="0" xfId="0" applyFont="1"/>
    <xf numFmtId="0" fontId="16" fillId="0" borderId="1" xfId="0" applyFont="1" applyBorder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4" fillId="0" borderId="1" xfId="11" applyBorder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4" fontId="16" fillId="0" borderId="1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 wrapText="1"/>
    </xf>
    <xf numFmtId="49" fontId="34" fillId="0" borderId="1" xfId="1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165" fontId="14" fillId="0" borderId="1" xfId="11" applyNumberFormat="1" applyBorder="1" applyAlignment="1">
      <alignment horizontal="center" vertical="center"/>
    </xf>
    <xf numFmtId="165" fontId="14" fillId="0" borderId="1" xfId="11" applyNumberFormat="1" applyBorder="1" applyAlignment="1">
      <alignment horizontal="center" vertical="center" wrapText="1"/>
    </xf>
    <xf numFmtId="165" fontId="14" fillId="0" borderId="1" xfId="11" applyNumberFormat="1" applyBorder="1" applyAlignment="1">
      <alignment horizontal="left" vertical="center" wrapText="1"/>
    </xf>
    <xf numFmtId="4" fontId="31" fillId="2" borderId="1" xfId="0" applyNumberFormat="1" applyFont="1" applyFill="1" applyBorder="1" applyAlignment="1">
      <alignment horizontal="center" vertical="center" wrapText="1"/>
    </xf>
    <xf numFmtId="0" fontId="29" fillId="0" borderId="0" xfId="0" applyFont="1"/>
    <xf numFmtId="0" fontId="35" fillId="0" borderId="0" xfId="0" applyFont="1"/>
    <xf numFmtId="4" fontId="29" fillId="0" borderId="0" xfId="0" applyNumberFormat="1" applyFont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 wrapText="1"/>
    </xf>
    <xf numFmtId="0" fontId="14" fillId="0" borderId="1" xfId="11" applyBorder="1" applyAlignment="1">
      <alignment horizontal="left" wrapText="1"/>
    </xf>
    <xf numFmtId="165" fontId="16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4" fillId="0" borderId="0" xfId="11" applyAlignment="1">
      <alignment wrapText="1"/>
    </xf>
    <xf numFmtId="49" fontId="16" fillId="0" borderId="0" xfId="0" applyNumberFormat="1" applyFont="1" applyAlignment="1">
      <alignment wrapText="1"/>
    </xf>
    <xf numFmtId="0" fontId="8" fillId="0" borderId="0" xfId="0" applyFont="1" applyAlignment="1">
      <alignment horizontal="left" vertical="top" wrapText="1"/>
    </xf>
    <xf numFmtId="0" fontId="25" fillId="0" borderId="0" xfId="9" applyFont="1" applyAlignment="1">
      <alignment horizontal="left" wrapText="1"/>
    </xf>
    <xf numFmtId="0" fontId="25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 wrapText="1"/>
    </xf>
    <xf numFmtId="0" fontId="25" fillId="0" borderId="0" xfId="9" applyFont="1" applyFill="1" applyAlignment="1">
      <alignment horizontal="left" vertical="top" wrapText="1"/>
    </xf>
    <xf numFmtId="14" fontId="26" fillId="0" borderId="0" xfId="9" applyNumberFormat="1" applyFont="1" applyAlignment="1">
      <alignment horizontal="center"/>
    </xf>
    <xf numFmtId="4" fontId="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vertical="center"/>
    </xf>
    <xf numFmtId="0" fontId="23" fillId="0" borderId="3" xfId="0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left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top" wrapText="1"/>
    </xf>
    <xf numFmtId="0" fontId="23" fillId="0" borderId="9" xfId="0" applyFont="1" applyBorder="1" applyAlignment="1">
      <alignment horizontal="center" vertical="top" wrapText="1"/>
    </xf>
    <xf numFmtId="0" fontId="23" fillId="2" borderId="0" xfId="0" applyFont="1" applyFill="1" applyAlignment="1">
      <alignment vertical="top" wrapText="1"/>
    </xf>
    <xf numFmtId="0" fontId="29" fillId="0" borderId="1" xfId="0" applyFont="1" applyBorder="1" applyAlignment="1">
      <alignment horizontal="right"/>
    </xf>
    <xf numFmtId="0" fontId="28" fillId="0" borderId="0" xfId="9" applyFont="1" applyAlignment="1">
      <alignment horizontal="left" vertical="center" wrapText="1"/>
    </xf>
    <xf numFmtId="0" fontId="22" fillId="0" borderId="0" xfId="1" applyFont="1" applyAlignment="1">
      <alignment horizontal="left" vertical="center" wrapText="1"/>
    </xf>
    <xf numFmtId="0" fontId="25" fillId="0" borderId="0" xfId="9" applyFont="1" applyAlignment="1">
      <alignment horizontal="left" vertical="top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4" xfId="0" applyNumberFormat="1" applyFont="1" applyBorder="1" applyAlignment="1">
      <alignment horizontal="center" vertical="center" wrapText="1"/>
    </xf>
  </cellXfs>
  <cellStyles count="19">
    <cellStyle name="Гиперссылка" xfId="11" builtinId="8"/>
    <cellStyle name="Гиперссылка 2" xfId="10" xr:uid="{00000000-0005-0000-0000-000001000000}"/>
    <cellStyle name="Гиперссылка 3" xfId="18" xr:uid="{D0F30075-8CF4-4959-8C6B-F5CB5B564AA1}"/>
    <cellStyle name="Обычный" xfId="0" builtinId="0"/>
    <cellStyle name="Обычный 2" xfId="1" xr:uid="{00000000-0005-0000-0000-000003000000}"/>
    <cellStyle name="Обычный 3" xfId="5" xr:uid="{00000000-0005-0000-0000-000004000000}"/>
    <cellStyle name="Обычный 3 2" xfId="6" xr:uid="{00000000-0005-0000-0000-000005000000}"/>
    <cellStyle name="Обычный 3 2 2" xfId="14" xr:uid="{F8A7391B-ABD0-4E11-AEF2-F8F6CF849545}"/>
    <cellStyle name="Обычный 3 3" xfId="13" xr:uid="{87836541-9989-431B-98B5-AC47B20E53CF}"/>
    <cellStyle name="Обычный 4" xfId="3" xr:uid="{00000000-0005-0000-0000-000006000000}"/>
    <cellStyle name="Обычный 5" xfId="4" xr:uid="{00000000-0005-0000-0000-000007000000}"/>
    <cellStyle name="Обычный 5 2" xfId="8" xr:uid="{00000000-0005-0000-0000-000008000000}"/>
    <cellStyle name="Обычный 5 2 2" xfId="16" xr:uid="{08E9F9EA-8A3C-4A85-8339-EBCEDAD71031}"/>
    <cellStyle name="Обычный 5 3" xfId="12" xr:uid="{C0E48B0E-CCEB-453C-910F-26EEA518D7FE}"/>
    <cellStyle name="Обычный 6" xfId="7" xr:uid="{00000000-0005-0000-0000-000009000000}"/>
    <cellStyle name="Обычный 6 2" xfId="15" xr:uid="{39D04B17-D0C1-40FA-AEF1-2000E9FFEB30}"/>
    <cellStyle name="Обычный 7" xfId="9" xr:uid="{00000000-0005-0000-0000-00000A000000}"/>
    <cellStyle name="Обычный 7 2" xfId="17" xr:uid="{1114F521-FCB2-4090-B1CB-BB02DC5EFAAD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80962</xdr:colOff>
      <xdr:row>4</xdr:row>
      <xdr:rowOff>1616869</xdr:rowOff>
    </xdr:from>
    <xdr:to>
      <xdr:col>10</xdr:col>
      <xdr:colOff>23812</xdr:colOff>
      <xdr:row>4</xdr:row>
      <xdr:rowOff>1940719</xdr:rowOff>
    </xdr:to>
    <xdr:pic>
      <xdr:nvPicPr>
        <xdr:cNvPr id="1378" name="Picture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25337" y="3521869"/>
          <a:ext cx="1216819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247650</xdr:colOff>
      <xdr:row>3</xdr:row>
      <xdr:rowOff>495300</xdr:rowOff>
    </xdr:from>
    <xdr:to>
      <xdr:col>12</xdr:col>
      <xdr:colOff>0</xdr:colOff>
      <xdr:row>3</xdr:row>
      <xdr:rowOff>495300</xdr:rowOff>
    </xdr:to>
    <xdr:pic>
      <xdr:nvPicPr>
        <xdr:cNvPr id="1380" name="Picture 5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4317" y="1162050"/>
          <a:ext cx="5482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438150</xdr:colOff>
      <xdr:row>3</xdr:row>
      <xdr:rowOff>495300</xdr:rowOff>
    </xdr:from>
    <xdr:to>
      <xdr:col>11</xdr:col>
      <xdr:colOff>590550</xdr:colOff>
      <xdr:row>3</xdr:row>
      <xdr:rowOff>495300</xdr:rowOff>
    </xdr:to>
    <xdr:pic>
      <xdr:nvPicPr>
        <xdr:cNvPr id="1381" name="Picture 6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904817" y="1162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571442" y="29929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714317" y="31739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D28518-7D97-4623-89C1-35726FD5A528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71B6EAF-BC0D-4048-8B0D-C2F7991F7848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2922408-9AAD-4362-823C-25BFB5A8624E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09C7011-B88D-43A9-A279-6F2D96856922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6A15908-AC8F-4A16-8E3D-16D054D6262F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FEA4EDD-B3F8-4291-91E8-517960EC862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4157C2C-35D3-4F5A-80AF-26F4177729E8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521C6FB-F8B8-4776-883D-9D3C57295B73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CAC6A6F-3E32-4F39-9CBF-23B55C28030C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A6CE4BE-E8F9-45DD-A3CA-FF66DFD6CF4E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4475F53-CAE5-4397-8ADD-CB4C026B0D75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26B0C6F-33B5-4085-8A13-19A70ACE2C84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47FF48A-C820-4A67-BF71-4ED508EC406E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CC09C2F-92F6-4969-8C30-B9AC11769DBA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D24A07B-7744-47C5-A3AD-1C2D5AC5D019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E465B31-9094-43B1-8633-84DE9FE9AE0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1BF1C7E-268F-429D-B9ED-B605A787E560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E5FCD7F-D446-40CD-9259-59E7B873AC64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DA6B4D1-C022-49F8-9E21-DF832A6A03E3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3CBBE53-927F-4D73-BDA1-2850FC1E2631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5EC938A-FF6C-4A3B-B70E-FBB8A838744E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9FAF994-F0EC-4DFB-9D6F-197B4F32C6A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2B117FA-95E9-4F8F-A671-042E63C21EBF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94C1B08-66F1-43CC-BA86-35292D6AD4C8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9C8CE5D-A5A1-49D7-84C5-B039B71AA8DB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4F418D8-86A8-44A2-9192-54DA0235E445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1B64B93-F004-4DDD-A6DB-1D1426A3A777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1601285-E101-4C8E-B20C-3A525BE9F901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561BBB4-A29E-4AE3-A117-C88EFE29A33F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D7D8C09-F4A0-4808-A41D-A23766A3B65E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4D37382-ECF6-4C2B-AD23-5E0772560DC6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933F9F7-BD04-46FB-BD64-891B4A8DDF6E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873EF5E-BCAB-4479-8D1D-B2FE18F6215E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CC57BA7-D38E-410B-964F-81DD843A37CB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087FD73-2E68-4823-876D-F8CD330E91E6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9B4B1FE-B789-4B18-B6A4-55AFC1FC0582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CC145E7-E96A-421D-886B-AA5D4897BC7F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F3DE1BD-01D3-4E0F-BAA4-6E8ECA683FB0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E4A4C88-C3A4-4FC2-BCFA-9F7E9F6FC450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1065C30-3199-4B16-98A6-EC91EA34E89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966534C-6D4E-47CE-B5A0-081B1A5537A8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DCF6DD8-A27B-43CA-8F04-92500DF30C4F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1141242-39B7-496E-BC3E-E2F7C68BB25F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CF20CEC-E191-41DA-84D7-208F6154A795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F8D93AB-E1F4-4351-9757-24262A9EB04E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1E1908D-A7EF-4F4A-A646-69CEA6AB7C1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1C6C994-6F6D-4278-93FE-326C26EFEC25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D37AD77-2A5A-4733-A792-916BA2F1EF98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873FDDA-1B42-4F43-9F49-58DE8F3E4F35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9D7F97A-11FE-4756-828C-1DD1FAE3731C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FC8F9E61-6CDF-4FF0-8E59-537600CF87C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0B4E782-270A-4CC3-91BE-A3118320219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B040BC9-0F7E-4F43-A86A-27964CD8104C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F5D7318-9338-462A-A1D6-3BB2068F6EA7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206829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C16B8CAC-4B3B-4F33-9FC2-B9967DEFBD72}"/>
            </a:ext>
          </a:extLst>
        </xdr:cNvPr>
        <xdr:cNvSpPr txBox="1"/>
      </xdr:nvSpPr>
      <xdr:spPr>
        <a:xfrm>
          <a:off x="12710432" y="4299857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B0B7B18-99A5-4B8F-AB5E-2FBB1540EC01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141514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CC2AEDD-D749-40D5-AEA5-4D064FDF6C58}"/>
            </a:ext>
          </a:extLst>
        </xdr:cNvPr>
        <xdr:cNvSpPr txBox="1"/>
      </xdr:nvSpPr>
      <xdr:spPr>
        <a:xfrm>
          <a:off x="12710432" y="4299857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8C827973-F1E8-4658-A4D2-64DA5A8EFA8E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130629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AF1D3E2-4E48-4856-984F-222F5DE76698}"/>
            </a:ext>
          </a:extLst>
        </xdr:cNvPr>
        <xdr:cNvSpPr txBox="1"/>
      </xdr:nvSpPr>
      <xdr:spPr>
        <a:xfrm>
          <a:off x="12710432" y="4299857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CF891B7-3D8F-4255-A188-763C27CE2360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C994E40C-194D-455D-B1FD-BB617FBE794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7804ED0C-ADBA-4316-A240-C658AD2327C4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96C99E0D-00EA-4B0C-B57C-542F326036FF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D1BA8901-57BF-4C24-93D6-A0F87C63C8A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B7E6EE25-2B3C-4380-A43C-DEBF1163BDEE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4107F12A-6CA4-4355-9454-28663D11204F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708CE6C4-C0F3-40F0-8304-12366E68F67F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C9AD891F-26C4-4A2E-B178-29F26774582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D471722-D6C9-47D4-9D87-85BFF91E1E3D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7455E786-27FE-417B-8E9F-E9D37A5458DD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2D759C60-70F6-443C-8919-83A996659E40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96EDDB88-0289-4494-8C6D-F59ACAF87C50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8D2F7544-A5EC-4EC9-A23E-10532CFC0495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52684225-6F52-4440-9ACD-68D8E4787548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49A91D26-27E9-4645-9322-52CF3970FAE8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F49AF5F3-6002-4006-9A4B-665EFC019B53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B40331B2-CA5B-4DD5-BDA4-29F5604DF8AD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18A11180-72A5-46A7-B780-CADFCFD7D786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7D35FA43-6DE2-4387-ADFD-3AC31D1BF62B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396A1D47-EE1F-47CA-A040-D3EC74213D2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5A301FBE-1B32-48D3-8871-199897A51B9B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7951BCF2-6B98-416F-AB62-16E96F9CADC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E59AABE2-B8E7-4943-97E3-DD3222A102E1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500BA6CD-8AEE-4435-A105-60B01FBFBF3B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6418B2CC-FEAC-45FD-90D4-2160373E845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7B88290E-0F41-417E-A5FD-A08D3A6CFE59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91CD0AA6-7B50-4FE6-B6A8-BA299015BA3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FAF9355E-7C9E-42F4-B711-79CBEDCF0A0D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B2175363-E591-4A8B-9A4D-88EFA3ED0F84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C748CC51-8D0F-4399-B048-597C719EB9CF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F973FDB2-4DFD-497B-8E31-351F964D4DF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C7BB7A4F-2FF3-4BB7-96D4-00E1D7C067F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FE8FD042-9D48-4BCF-8A4F-600919BA39D8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6F1614B9-0BCD-4202-B42D-6716E222E0C5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B406055A-18A5-4A4A-8E64-92C8EC80A186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307AEF8E-E77A-4BEF-8E39-27215EDD9AB9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5C8FC9CB-9FA6-46E6-8C8F-A4B3CD9E5933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B075917F-EB84-45F6-8E22-47AF5D07DBC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7709FAF4-B40D-4B16-AFE7-EAA3EF48E927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6CECFCEF-9044-4374-A53A-CB970BDA92E4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FF047D5F-1D55-4E8B-8044-5057B6473694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A8A6C299-B8C3-4CF6-AC04-93B9F8D126F3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A712FA30-AB94-4AE4-AE4A-5D2E57C428C7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2B3EB886-166E-4858-B15C-0C29527D584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D0490F4A-4841-4AD8-B61B-B0CE324C934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9FABCF64-DFAB-45E5-8ED1-3DFC7D72EB8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751C823B-57F9-4498-9BA4-83C4A61D665D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DAC7B190-FEB1-4315-998A-2A4EF1ADC450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D0CA77F3-3961-4F2A-B409-C7125453038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D4DDCF09-5E3E-43DF-A959-D0127909294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464FCE8A-9485-4479-ACF8-5DF1E5B86C2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EDC21351-3087-48AB-874D-7B05FFBF1D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67A84F40-9DBC-4365-9466-842766B5764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18F5476F-9CDD-4A6F-B763-625B02E95EE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94ADE0BC-BC3E-4A2C-BA0F-8912A527054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5F84FCCF-6725-4AAA-A495-6684DF35184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81EC704B-F773-42BB-905C-61CC50D5E7B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2533EAB4-39C2-4B46-A5B1-A3A2E625D79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436B82F6-E6CC-4141-8F3D-D6F7DA0CBC5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EC879742-3621-4283-B7AB-D67EE438EB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05A9547E-5B2E-40C4-BDC4-7FBCA532EB1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75BD4F4E-099B-4DAA-AD0A-4E3E034C07A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46947824-B3EA-4BAE-ACA7-6DE53676C88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0D16B475-8D2C-4560-99A7-9C306E89963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C2DAE2C9-AF4F-4CF2-A00C-FED00A44729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567880A9-4F4F-447F-92E4-E39106EE41B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8A52395B-2A14-4249-B50C-AC344CF9565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25A0CE84-F47F-4673-8DF1-F44AEBB4B58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A8A67407-FF67-49D4-B539-D65027887EB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715BBF13-B868-40E2-8465-4FE62DE9B4B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167FB323-CD61-41A5-80D6-7F841EB59A8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740710CB-BA1E-4195-B40A-A415B85E559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543BD9C6-5AD3-4056-8D5A-07583A77A5D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EAB3823A-32B9-4001-B6CA-ACC9028927D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985A08CE-B4B6-4F90-96D3-CDA2AEF0BBC5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BD056BCC-81C6-4886-BFD7-3101F75A0606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B06AA062-857B-4ABE-B7AB-4FF748819E2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E5D7DE07-1424-4D17-BD15-CA029EEAC4C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0953F6C0-9E86-496A-8508-4CDBC8F2232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6B1DC5D7-C107-470E-B5B0-0981BCBDCB1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834A3B6E-705F-4874-8EDF-DB796970E10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CAD2C1D4-F398-446A-94ED-CA01CD98575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58B153B3-08FD-4632-8B43-4ACC882A52A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050CCA22-6125-4C3B-9EC6-71AF0165B8F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15B8973C-DA0F-458C-A022-EC9206541D4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1F6FFA01-2949-4900-A02F-F32E6F2945F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F758D2A4-D7A1-4DF5-89FD-C8C2636C3EE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D3648660-7795-48C2-8F02-422462C7BA8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421F5118-4368-4078-9E4E-C93EF0A97B3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FF11F600-DDCD-4D5F-8C46-0C6BB586E72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75178D5F-3EC4-46DE-B9EB-38309AAA187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F5947C9A-72FF-4240-9D1A-EF8B1920B4C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E34C83CC-45EA-4FEE-949D-9E42171941E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50822E99-F60F-47E9-843C-97CF6BDD0E5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B0B489FE-C6B7-4102-9B7F-779AFACEE99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254F66AC-68C9-447D-A52A-90AC90E50110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FEA4265F-A443-4831-B4F5-37A691BE4EE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561ED20F-EBCC-406D-A27F-584F42AEE0A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0C3D1692-A237-4E4F-AF8D-65E19DAC160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7ADA4D12-5875-4773-A0D3-AF8F41B4FD1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4EE35E89-6E42-4B87-8A54-37F7C9FDF1C7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40559C76-6B3D-420D-AF93-84A1F1481AF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4CECA666-7480-4F87-A763-D6D3354613F7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6C5EA5C2-0CF8-4462-AAE8-C4249370FF6B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591B8BF6-4A3E-48D9-807F-FA6DBE13C8D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B2236BB3-03E8-4863-817F-77B424C6409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8EF6AAE4-4DCA-4F36-B2DA-E6D808DD1A0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8B1D72A3-C8DB-4460-992B-32879128C81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06E94AEC-8E9A-4F34-AAB2-0DADCE5E566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7A6FBFA8-7268-42B1-A3D5-71FE902636F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DC05C2BC-84B2-4FCF-ABCC-CC4891A956A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7878DED9-DBCD-473C-9F57-1A05DCA6AFF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E2D07634-8A93-4425-B04E-C71F8696C6E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1FAD08BF-62FE-442D-91F5-A9051BC860F2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2CB8ACB0-CDE1-46FE-91BC-B6E79C969B5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0F8D33D7-F2EF-4A12-A0B7-6F26CFA7093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C5B55516-BC75-4F99-A243-A8607736E97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4B32376A-25D7-4BB8-B236-22ED8C35891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AF6CD538-AAEF-409A-B9AA-68149FBFB77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78B7D206-2C30-4F19-8A31-F2D8FDE9FCF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0C15ACC4-7876-4BD3-ACF1-79ADF6B6C40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9A3CD49F-3BD6-4B35-88AE-76DDB1E2ABE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7631863D-C9B0-41A1-8BFE-66A95BBC805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29F6D231-12BB-406E-9D90-B2D301BC08D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F2217FFC-2ED3-4BF6-B9A5-C6A56A37BA7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0B87A9BB-EB43-492D-B378-3D2BD414D7F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4455CC80-846D-4EC0-A48E-42FF3133952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B6D88739-C995-42FB-96F9-BD2FB3DB365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806CD269-8213-44E6-8456-BF6737DF047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CF3AF265-4C9E-4C9E-A115-82A47DFC6A7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82B82C61-86AA-462A-88A8-CB935C9CDA01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3ED797FB-52F0-4F71-8E07-00490FB468FA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D59A0C08-F930-4054-B46A-F926E4A8785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23ADCC4B-48AB-4949-95B0-52D3DF6974F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725EABF9-1A67-4BA7-851F-2BA7782BB89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4C871390-7036-4083-B6FC-4914A3EA384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890D5C76-BC78-472F-B499-DD7247DD79F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16E24914-E51E-4E3F-8A71-7569D88EC75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5A4CF966-160C-4F4F-B791-6B4A02536EC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0F26F995-B57D-4416-B5FE-D0C058F15B4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C5B715DA-04C4-42B7-ABFE-57B879453D3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682871C7-253B-4AD4-BEA5-5FBB4FDC2DD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AD11808B-9226-492B-B655-5A8042E3176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0AAFFED8-F273-4906-9DE4-A21C9651D07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362DB85B-1612-49B4-BC4B-30DB696E424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CC44261A-B87F-45F2-B535-F29512E0824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9CAF6E54-9274-4972-AEBA-1275362D243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2B1DE6A1-D326-4CAC-8B74-30E7E0313E7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59E2A054-C114-4641-B185-4517F4753AF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A09E7503-D0B1-4106-8000-5018138D36F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A0A37490-4192-48E0-AFF6-5353AB11958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36577CCF-8060-477B-8ACF-C2E43BE399B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4D2B23AC-3182-4432-837B-98D0D003DD3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9453A340-9471-4BB7-89DD-31158CEEDD8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90D7865E-A96B-4F6D-A51B-06255E56EA3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4A7F9D41-F6C9-479C-8C90-A92C422C6DD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10C92788-1C78-4CA4-8E56-BEE4E7823DD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06F5F3B7-DC90-455B-BCB4-E416185A5A2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B968D226-88AE-4975-9AF0-C4D04670CCC8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F004EE0D-6422-40C6-ADDB-49807A77D7F2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D23A7CC1-6054-4903-BFB7-4C028AB3F20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91234549-D70D-4C79-94EE-0B4B78BAFD5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828D1A0F-5557-4C28-89C3-07BB42CC334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FD801D55-4ABE-4597-9F48-561C9C9B987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0E2109AD-946A-477C-9094-EE5332073A7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FA00B5A8-E9C8-42CE-8FC0-ED3BF945815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BC5F4A86-8CFD-429E-8F45-5E0EE100EED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2BEECBA5-9BC5-43BD-884C-8739B87E0B0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69A21339-45AD-4E6F-A7BD-5E6B327A71E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427ECB5B-A324-4D0D-A4AF-776279DBEAA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594D5131-928D-4A48-89B9-6ECEAD29BA6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F11D567E-3D7B-4F39-8D28-47017C76E94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EC7E3D25-8C32-44E9-ACE0-33FBE01C29B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E7A4E1D8-C0D4-44F4-9F88-49DA028734E2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7EABD88A-1F08-40A1-8DC7-871A2BD3F61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48BA2A90-4DD6-4B05-9B32-A1A2141E9D8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BE132044-3E0D-4446-8012-CE983B76B8E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496A2B85-CF2B-40D9-A0C4-99F2921150A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23A1D014-25F1-4A54-B50C-F74D8B4068B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7B5BE0F7-2B75-4887-9104-BA7055CD69C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1773C6DB-6B3A-483B-A74E-481E5A4494C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2B3AC961-F414-4006-AFFA-7B58D80065C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91270078-BF6D-4621-94C1-311ADAE84CA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80B7F330-8D98-4B1C-A6C0-215A1EFB1AF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E096F537-0F87-46AF-9B54-E0BCC8AAECE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B1E24C85-2EDC-40F4-BF20-7558F9BB92E0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2DAB13B5-AFFB-44B3-A95F-F8C308312208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97F3F22C-B610-45B0-9F74-4200249DF767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78F3F71A-D22C-42CB-8740-CB1C7AAF72C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F39A8ECB-0213-482A-82CB-B99CFBF662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0C94EE3A-4FC2-47C0-A2DD-5FBDFC42904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BED4511B-5B2A-4E9B-B1C8-66CF98A5382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F69F881D-46AD-44D7-813D-EAB524371E1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5386C316-A274-4958-91F8-204B4986E4B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63B2BA54-57B4-4072-9132-9E7F803A585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804A6CBC-41EC-4DEB-AAD9-D0E2D10F92C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15379A37-7BDB-483D-B204-24DEBD9C81F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BA87A2C0-C54D-4284-91C8-79F585A47B2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66A1D039-0544-45FF-A351-86CE1F173B5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AE7F2559-5097-4F6C-8BAB-FF65CFB89CD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0BC8A4C8-A797-4799-9B37-84679B9DF5A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C05F7802-228D-4FC4-86E7-D80475116D1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BA0F0013-FD40-42A1-96DD-80C420CE1F3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D1ED84A8-5F94-4C79-9222-E9E8EB96FE7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5ABFD2D0-563B-4700-8C00-5B5FBFE1390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8D9AD128-B70E-42F2-9217-E84A2D49773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CDB42248-051E-4B32-8102-BD8384CAAE81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992B8C22-806A-4035-8D2B-0CB68E2B7AD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3BF3656-1202-4383-94F6-EE32FA25A10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C8479BF5-9D03-48A1-9FB7-F419EAB9FBD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9B1C3439-9439-4D21-925C-0B1CD936B347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8AEF8192-2E72-40D6-8F4D-63562C2E0AB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65671212-C8BF-4F0E-9106-94826B3BD81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914F8834-E60A-47D5-83C4-6C52EF10191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720B4D66-464E-4D2A-8EBC-5E9BEE3AD89C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1D7F7EEB-62AC-4030-8829-930BBC5417C8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40DB0165-947A-4E58-8DDE-8A884475A38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189147CB-B98D-4703-AE62-37ADF926CF2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4CF900EA-42A6-4298-9D52-D7D5C1792EF6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05B0DEF9-3D93-44D1-B0C4-E3E239BCF7F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60BC83D9-0A08-4A3A-8E7D-D0DAC3A58CC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F0D41066-9EAB-47FB-A723-5237A5759820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BB4E0E2A-D803-47E9-833F-16CAFCB35B9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C448020C-4DE9-460B-9B6C-0D7EBD55AB5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E682F2D5-E484-4719-B161-EFED932D6250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BC9716B7-C57C-4186-8F78-2FB96BDE6B9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6AE5C632-6667-4003-9358-CF317379F0A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7771E361-CF45-49B0-BBC3-0CD1986FABD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0C9A02D-33F6-42BA-B410-DD620D60E33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9DAA1D1B-B14E-4897-B5FD-1418B3882FC6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FE6B977E-D181-498A-A0F6-4AD0D4C24AB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FA614551-FB01-49C4-A303-295EEFD2AF9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D594A13C-C895-473D-9191-AC7A90F5D383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331F7032-0742-496C-AD14-A50518518AC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445D9A83-9BD1-47A8-BC4D-50D62F12508F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F70D8FDF-60E1-41F7-BA00-D5FE66E4928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53062176-EEC2-4FEF-B764-9DCDEC161E8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66034B39-D5FF-4FDB-8B3F-AD1553337BF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C715BDC3-B89C-44F2-AC41-6EA3322044F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3F285D79-7E0C-4452-8D8A-D83A67CC88C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AA2CAA30-26FC-47C4-909A-EC99B674B7F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18F9A36E-967C-40E7-80CA-53190B90EC6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D30C5BB6-DF47-4CE1-AD22-875E57818653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42E42AFF-18A8-4475-8730-F13AAE9DA231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F5C13807-EFD6-49E7-B169-CCB9749A4DF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86B47E66-2D4D-47C7-8391-176E401A9AF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EF9A2DE9-0FD1-43CB-ABAC-4D706F7565D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0A45F8D8-9034-4E40-BDAB-78DBB9EC1E7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E430CC3E-7F5F-46EA-8BA1-BA259A71A86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43B91CBD-D5F5-4FE0-8966-E6E8D7E1341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C00114FB-B0B0-41B9-A9A9-F7ADDC85B00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321CE570-3F5A-4D82-B5C0-41C9CA80032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B472AC62-136A-46A1-B6C1-401B082C065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F98A9B3B-EDB2-4EF0-A30B-B7BE0F762DF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800AF292-57F4-4E56-B930-7939292B119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D7D5FA51-C552-43E8-A4C5-665A0ED124E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7DAE9B5A-D12E-4000-8BD2-4D8784DA2BB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BD57DC53-D1A2-4CEB-95C9-C60D0320880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BDFBA342-EBAD-4239-AC73-CB439C3C3E2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DA7169FB-E9B1-46E4-812B-D2BCD6F77E5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EBE7F2EE-4718-4984-94C6-79F97A3EEF29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ADBAC998-8318-419C-88A5-BEA15E529828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2F8A5692-EF64-4695-8151-71548F99E40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D0C58BF6-F43D-4374-8DEB-B94C49EB247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C1542649-84C0-4DA2-ACBE-EB5E0B8CCBD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AFE4FB8C-F151-4B3D-ABD4-18487C4C500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F1EB581C-E545-4AF3-9F52-82BB4F807D9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F3197089-798D-4993-88D0-2209E25269E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8D12208E-A950-4307-9C28-E2DEB6783E1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CF665941-EB38-425D-BDC2-8784F18FC71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3ABBF8CB-054E-4214-A63B-AD650D1D19A3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2F482C5C-111A-43F3-9EB3-F84B3BDFE00D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4C6942B8-791B-4812-9571-145D08BEF20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6A8EC78E-8AAF-457A-B47A-8FECC712A888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286740D3-2A8A-4EA8-9034-A069EEEEFAE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16B4BE00-3534-477D-A08C-4E8459DC715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75153A7E-B551-4D96-8389-1676794EE810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24D2D52F-2902-4F4C-A13D-E478BF59B2C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C2EE065B-2092-4047-9FDF-849E31F3543F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527DC050-7512-47B3-AB03-143735D1475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63CBD891-46FA-44B6-8B07-905B8380AF2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B480063D-2C61-4550-98EB-7509676E345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50E0A75F-B6AF-4F4E-B7E7-5C5D3344900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F5DFFC9D-B6E6-44F2-91F2-944781879FE6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FAD36302-E65B-4ABA-A8B3-28816FC282A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ED89F390-6222-4FA6-814A-1DDA0A4B998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BC22C8F9-8665-4502-B53D-35D4223842F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60F35314-1DE5-4B29-B804-28E9A0AE251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E41952D8-250D-4D86-AD35-24EDAB719A3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75C337C8-9FED-4C2B-BCB8-5FCE667DE46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D091DE1B-236A-477F-A539-BF2A3064334A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89893989-8047-4771-A06E-CA54B7D3DB6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681A9FBF-A5A1-41A7-B574-F6DA6543BC0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025B67D7-813A-439D-A20A-92F969CBCCE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95DBD3C9-3FD0-40E0-AA98-09E9A8C3240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8466DBCA-DC20-4EF4-95D8-331B99779D4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2B73B4AE-4693-4227-9897-67AF4BA35C8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DD6AFE24-E437-42BC-97E7-F1BCFB8E25F9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7A2B2E9C-841E-436D-B14B-A6878B31C25B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CDB39F5A-89C5-4902-A407-B9A12B88E605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CC12EC3D-33F4-433B-985A-A62FC5B324C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144E3469-7F2E-4DE7-9E56-78BC0E46172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ABAAA1E7-DD5B-4199-8411-66FD38E846C6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AE4C4C18-7121-400A-813A-EF5D2B5918D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36522BA6-A7B0-4DD8-AB1B-EAB9223CCC2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F859C094-3E77-4FE1-918A-DDF915E168E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F1258D2C-66E3-48C9-9B63-CC9F848AE28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6B75A2B0-EA7A-433C-A8DB-6578D763718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A7C283C1-0698-44A1-9C45-CF6022C2120A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2D229F79-26A5-4552-9B35-A9797869748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3A99C48E-38E2-4D17-82D3-D18F5D6C686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88E5F25D-62E0-4BA1-8723-5C1EA42D1C2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1E10188A-E40C-499F-BAC1-5BC45E23A61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71A6ED3A-4BD1-4AC1-BD98-BDD376AFBE9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09FD48A7-FF7C-471E-82B2-E11005D6547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85DEFE45-4800-4EB7-8106-8026D5EEDFA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333CD0AD-BD44-44D6-AA40-7B048D068D2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8284F847-9E31-4C4A-99E5-F78FA99D1195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30AF95AE-0625-4FA6-8C9F-DD7A6D763BA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38878709-9B3A-4621-B238-670D5C6178D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E61BA15C-C882-4A28-AE49-5B89B195C79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8BFA24C4-57E4-41F1-A1B4-5E0605CF5B40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15C9A447-A816-4FE1-933B-C95DC6823A9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75B4B77C-60FA-455F-997A-625790D47BC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0D5AC564-97B8-4E58-A4E4-303EEF0B4DD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E73706B0-9220-40F9-9EB8-F67DE60F8E6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EA2E7E3E-DE7D-4C4B-9B49-977DFC9F0E36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1C5CE30C-F3AF-41B9-BB93-8C88E1A46BDD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987BB590-C5D8-48AC-BB1E-C33031F8B1B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7F98ECA8-754D-4545-86EB-BCE00A6BAC38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062ECCD0-1DE9-4691-96FB-FC3FB9A0BE8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3710343C-2463-4B15-BD39-27487C91E74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0293EE85-6699-42E0-B491-6D0A8D9361C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C401754E-D5BE-4837-ADB3-C0B45943DB9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92933458-2F33-4AC9-A76E-68E55E36F54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AE5049A1-6807-4974-8887-673C4F78AAD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98F7CD50-4DF3-468C-9E6A-2BEBCE557C3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3310EC91-715D-483A-9B64-98B7BBB93FB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A6281806-584C-4146-86CB-C0D8DDA135B6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4AF419E6-57F5-4C6D-B6E7-ED21676DBC6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9C67319B-EE0D-4F31-86D4-58EAC20014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31438719-52F8-47D2-ACB9-E9A30FCAB72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DC312D38-2118-4898-B522-D6ED4F955D1F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20A2E5E2-F656-4888-901D-3B7F4AB2755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712E88E7-DECA-4061-BF5D-26B5C7DF731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AE7FAD54-8E30-47D9-B0F2-3B6FF0F025A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2261A77C-8478-4E1C-98F7-4C3BF722BDA1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7E72A01E-4977-4052-8099-D2371A8374A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11272D23-1A8A-40E9-A9F4-7B3B859218D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2A2CC799-E5D2-4A3C-AE98-30B65E680E7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39D11343-4691-4F06-9E32-A4271955CFD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9524AED3-D7C4-487C-81F1-FE3486F8A70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121E1B85-2489-43C3-A301-01BDFC7D462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4A362B9F-AE96-4BA0-8A36-FEBB1D059C0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8CBB42DC-DC8B-43C2-85F7-BBAF356EB991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376DEE8C-9488-4549-9B1D-0970F0516955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5916D30D-7B22-4887-95F1-81A66FFC7AE1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4AD94755-ACF1-4CBC-B143-02E572530EC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DC03A45-46C1-46DB-AD90-C11633C77E4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32A18246-DCC5-4A2E-A33D-5002C6D71DB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A9661DFF-87A1-4AA1-8913-BBAACCFBC4E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71F3BB4F-0CF8-4B75-9366-C22633AEE0B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985DDE67-F643-465A-9F45-9702F4748942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1940D058-1204-4FFB-A29F-AAF7A87A7F8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405F61C1-B2A4-4DA8-A35A-F5EF8F0CA9F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BFB370A1-89F4-4F7D-BB77-7E17F0E5F53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DEFDC806-4415-4C66-BE2C-BF9B0515D40F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C7DE028C-F244-4CFA-999B-1D423506F70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2F5516C9-D528-42D4-AB15-9E90AC6AF93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8F743363-9CC3-4E9E-B34E-47D280903B9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F989214B-3B62-4F22-B109-531CB73CAB2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82F7B490-A637-44AD-A6C1-1EDFE4AE2A7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ACB71261-B521-4623-8533-5B21163F702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F1378BA1-EAF8-49B1-A37F-F737E1A9FDB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D0799B83-836C-481D-81A4-1D1061C683C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ADB9532A-CF60-4BD2-93C7-E263F5AF8B3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D8AC1713-1E97-4CCD-9F9A-DFBC7AF1105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D1F80C6A-6F70-45E9-BF3A-90814B65744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CEF54F43-C91D-4790-88DE-B7D9005F5B2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9AF44E1A-F90F-4F30-BE6A-2D5CBED7C27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9D0E9F32-9B23-409F-B1B1-13AB66C4ECD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769902AD-9310-4BC1-958B-1F81D3B1FD9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3056EA8E-8928-4CC4-9B73-F0FF49C26E72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F268C507-EAF7-455F-999A-EAE8FF4AB46E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D2AED0F4-4C1A-4E86-A41D-5BDC062042A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64ADC9D4-4873-443D-9CD9-19B4DAA0731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8837BA1B-2B17-45F3-921E-BA7DD786B7F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E0624454-A28D-4FCE-B12D-15B073A1B55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1A04A306-5041-4610-A3F1-2C98AA1D38C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3F69D4EF-A637-4712-B929-257D630AA8D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8D41B4FF-ADB9-44E0-BA06-B420679DE87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7F8E86F2-CEDF-4D15-8B99-BF8DAC0BA94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24C9831B-C84A-4A26-9409-99204CDD35C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04C5E396-909B-4F5E-8E22-C693982AC08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F4B38897-2205-45EF-8EFE-8ACF0AAA34A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0A340BF3-8497-4D3D-8B71-E78DB7FC53B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5F71D969-0C27-4D17-B22E-4E70F803393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62A383B5-18B4-44AB-86BA-37D43D9A8A6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A62C39F7-5B9D-4A17-B2B1-F3BCB4D9AA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FE669C00-C617-489A-B08C-9A3D3EECE72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99B849F2-0DB3-462D-A28E-0DD2A2DDD90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9425B51F-A0AE-4E61-9018-3E921BF81FE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46EC8C98-512C-403D-BA8B-78DD9D1B2B9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3B5BBCDC-FC01-48E0-8426-8F1D533ABED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6C272318-3888-4F9E-8C00-CA01C4666442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C8A6F251-4ABB-4FDF-878D-DA1FF80D3D2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A3925B9E-9494-426B-BC31-190B92C51EF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3CBA03F5-A574-4E46-A285-823E38AF5CD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0B3624AE-F003-438C-921B-6D34ED26981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259B17F1-BAD8-4C9E-91B1-AEB7C4C5C3E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C803B079-2C49-4F31-968D-9DA80A4C89C4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699AC130-3549-481B-A9A4-8BA2E9D59325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439CCBE2-0AA9-4200-90BE-9CB087AFBEF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4039940A-1361-478E-9B5A-398B914C7A6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5BB9F274-CE04-4D4F-BED3-2E2BAB93550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79F107C2-AAA4-4EE7-970D-A5CC8A5544C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74E7830C-61FA-4FF7-8EC3-98DAD6FFBC5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0B467755-14EF-472E-88B6-AF061A78BB2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F1CF7C3D-6DD2-4382-BD91-1562696B5E5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C1BA60F3-B36C-4896-BA0E-5A799E73649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5925FB2F-96BD-404F-AB6E-529DB20EAFFD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D80FDFD9-4762-4319-83BF-A89EDB2539BC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FB7DBB98-AADE-4491-9B7F-A190BA84EC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5B78730D-532D-4BA7-9BC0-ADED54C74701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380A4A46-7676-4738-A4F7-ED4824E7A01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A0A24D87-8241-40FF-93DE-DF128917D65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C4B3EDF6-52E2-4066-9966-D4ACF40F2A1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FC93CB7C-95CE-4A24-8BCB-20C41B2ACE5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F3C4B43C-8558-4853-A315-8EDB0E72D89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ABF0DB39-9AB8-4E62-8C5F-61FAB01E2F9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095C2D5F-F668-4C85-9E4D-AD2ABD64659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38135E73-917B-43E5-9A18-8B3004B953C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6E98CF6C-3097-427D-A455-8E9AF5ADDA4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BEF15737-AE75-4164-8D8C-4827AEA87768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76BDE5DE-B3BC-404D-B0BB-7BA433B19A8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AD704DBE-50CC-40CF-8633-F19BB735F43B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535B412C-AEC4-47AB-8CC9-4D81834677E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7CE06887-72CB-47DB-96C3-2855DE41CDC3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CF2AF61B-8577-441F-B730-2D89C3D321D8}"/>
            </a:ext>
          </a:extLst>
        </xdr:cNvPr>
        <xdr:cNvSpPr txBox="1"/>
      </xdr:nvSpPr>
      <xdr:spPr>
        <a:xfrm>
          <a:off x="12830175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22C9657C-4695-46BC-9717-9278D51CBCAA}"/>
            </a:ext>
          </a:extLst>
        </xdr:cNvPr>
        <xdr:cNvSpPr txBox="1"/>
      </xdr:nvSpPr>
      <xdr:spPr>
        <a:xfrm>
          <a:off x="12973050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4C560AFD-B0C7-4E49-B0ED-5B9260260C44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912A53C2-BF73-4B50-B2BC-435D694E15CB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C3B0C06E-CF9B-496B-8D3D-EF3226784ACA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C3CD4CB9-5F0F-4FAC-8010-9629E1254683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3A7AE537-A1E4-4B9D-AB43-DCB584BD9147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B03CEAEE-6EA3-41DF-AA59-3FCD2A7D2A86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A24931BE-BC7B-4E85-A893-AD54915A19F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63AFA85B-42CA-4CCA-AFB1-E0A82E345E32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1207711B-711F-4E38-A952-5725EBE6DD62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147A02D7-A35D-4217-B018-4722EE9EBBCC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EE8E6510-6481-4D65-B30D-837892DBAE07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B091E035-EE34-4983-9BE0-52ADA08294E9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7AEA13E8-8F17-42B2-9DB7-B7A2C0DF5D3B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341CA23B-A71C-4700-B6A5-E5198F40E48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BF83A92E-C511-496F-8912-E2A955E9B4C1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1FACEB7F-3270-40DC-BE8A-693D7D4453BB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65512DB5-F3F4-49B0-83A4-E3B773918B4A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37E61045-3860-4682-B323-86AD8F37D88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F5114E4F-CEA7-48FB-8E24-DC2CCD1BE277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659DE207-9C9D-4D82-AD5D-357328D24B85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7847BC4B-04BF-4523-B7D3-A8CAB13F4A4C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49EBA44B-B3D7-477A-A62F-426C12EB7206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A6D0B8BC-C350-400F-93AB-2C38E0B978A3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413E9EB4-6DDB-4944-8C68-A23BF98C652C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AE018706-3489-4F51-B9E0-DDD295CEF5EB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99F56527-2FF5-4AE2-8C11-6DC1A2CAF24D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4E925949-5550-459F-9985-24F143D3E7FA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62A3BE43-A6FE-4033-B80B-F482FE593771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87086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ADBDAB7A-17D5-49AE-9ED6-94BED92C1999}"/>
            </a:ext>
          </a:extLst>
        </xdr:cNvPr>
        <xdr:cNvSpPr txBox="1"/>
      </xdr:nvSpPr>
      <xdr:spPr>
        <a:xfrm>
          <a:off x="12710432" y="5257800"/>
          <a:ext cx="1266825" cy="870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CDA3D19B-CA7E-4E8F-BBFA-D307D6C8F411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3E3BA945-B8A1-414C-B784-6EF25FDAF950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20AD3B3A-EE60-4E9E-A8E5-8A8C47320143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C5A644D8-44E0-4B73-A4D2-C5601800C42E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E04DE71F-0CD1-44E4-B98F-D891D54AE4C8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FC1E9C3A-8B68-47A9-A6D3-11E76E25A205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C4C78B47-C533-451F-8B5D-8A15C8A28689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44A4BBEF-BC22-49AE-8885-F14BD721E9E1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DACAF7F8-0BAF-4C19-A778-0AC2DF43F0FA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CB4D264A-519B-4976-8F37-CA0E4AD930C1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B0F7E9F5-E31F-4A2F-A279-682652C7304B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3E7FB41B-5BED-4340-874D-19DC47D15A2E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74F7C56A-4173-445F-8877-1DB019A25C5B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789D71A8-64B8-4056-945B-6B8BD67D65BA}"/>
            </a:ext>
          </a:extLst>
        </xdr:cNvPr>
        <xdr:cNvSpPr txBox="1"/>
      </xdr:nvSpPr>
      <xdr:spPr>
        <a:xfrm>
          <a:off x="12830175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1B1C0FAE-CBA1-46A0-AC6C-F504ACBBAD49}"/>
            </a:ext>
          </a:extLst>
        </xdr:cNvPr>
        <xdr:cNvSpPr txBox="1"/>
      </xdr:nvSpPr>
      <xdr:spPr>
        <a:xfrm>
          <a:off x="12973050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43126DA2-D4E7-444A-9F59-597F7C5D7B62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13C13250-AF02-4A2E-B963-CBFE43716541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79C23501-845D-4ACE-9C86-095739783CEA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3AA05A1-8622-4A23-8D79-420DBD3913FE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5C644F9F-69D2-4F2B-A6B9-51CA3B45CB90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AB205295-A8EB-4B38-88C0-2FDC7E3474C4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353E33DE-5A1B-4C86-95F3-9F4C721EEFDB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D033ACEF-F17F-4A03-84AF-1A6070BC5AA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4805DA5C-48C3-4809-BEA3-C26C6FBFB2FF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42F04426-D248-4BE4-AD16-8C48C6F95DF8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638EC09E-D864-4794-A7B1-3212C3102832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D554758B-A31F-46FA-8937-34059251AACB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CE74A487-582F-4815-97F3-3B21E595BBA8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17B97DFE-0653-46F1-9843-69FA53D53D78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7DD80965-B824-4DD5-802D-960FD423803D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6A4F4C78-BE65-4D87-8C40-462D68E5C0DA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C900A896-041F-4627-AC88-D43D7ED8F4C3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59AFDDED-1F20-4A0C-A3D3-1950DAB90E6E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87BDC52B-B705-43F9-9B10-335894D16D19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EE9BCDAB-512D-43B3-9A39-C4BD9247F431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F009A5FF-C948-4308-9331-D36329752168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9D2F54F5-7722-4E47-B1A9-643D03868FD8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49CD444B-090C-426C-BF1F-A5A940AD4134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BAA8DE50-AE08-4346-A27C-3378B76673F5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9DA5D10C-FE36-4B21-8B36-E9332E27C395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911C61CF-8F8A-4448-B602-DA06B42EA934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5BEC3857-C9F6-4240-9900-4AD7A00CD4DA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F859D278-7133-4663-BF3E-023E6D7751CE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E36CA40B-7704-49B0-998C-18592FC8FF8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F4C7E5AF-2C91-4DEB-BC56-AF938B6800EE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307EA5E3-CD31-4D77-A80C-B4ADE6B7A68F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4123A6A8-49EE-4431-8434-61A4ED82A6C9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9A18934D-177C-4245-862B-2D2DAB2183D4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D6E6A8CC-0163-408E-83AA-4EE0E7E6167A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E6F16B75-B32C-435E-BDC9-8F7C3BA08CC1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5C8BD5E0-3A4A-4CE7-B73D-327EC9B4FE9B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14183CAD-6541-4004-833B-BC9630F0635D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8D6F996B-3CEF-4531-A738-C057669C1AE1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3E8CAD49-9561-43BE-9587-3888F5E6EE69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B9E46A7A-3DCA-4582-BF2B-C1D0BABB592D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8288CB9B-26EF-403C-A941-832EC5FD31F3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205656EC-B058-4710-BD3E-8E1D987174A3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88E93B05-3D0A-425E-9984-72892AC3DB6E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4B8EB10D-5E22-40CA-9743-74841D654954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27B76CB7-64FB-44EE-8FF1-40C5C3703797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8B466B4B-092E-46E1-A036-46C0F4AD6ACF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9447B6AD-DF8D-451B-B24A-DE75D7436355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C15601F6-1D28-4F16-9528-B7493E579D03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4BDE14C7-E5FC-4A4C-8C3C-407E40F9F57D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66E9B19F-F91E-44F5-B47D-6671E81C4797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B8DB51CB-D726-43D9-9AC0-3E71B3F2E4A8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6C45358A-7DD6-4CAA-9B69-CF8A125AB1EB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3DB49A14-B15A-44EB-B3EC-8DD2D5087BDF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D6CE2BCC-4CF7-4E33-A331-BE711A58AD09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E3170DAF-C10E-48C8-AFCA-2FA67A175C1F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378F4334-BBEB-4219-87C1-AE232E1A3391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AE794E00-272D-4E10-8F80-15524DCE0AEB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CDBA2087-90AB-4C04-959B-4AE230044D4B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53EE2B5F-00A9-49BB-A6E4-E3CBFABA49F4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9629C96D-5E4A-4F58-B585-95B0C6254618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232F5C71-5444-465D-BCEA-75D4FCA5973F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D035B33E-2F56-481A-9051-CCEC6E9ADE05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650118D6-9A34-4A86-A297-29DD0624A278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FD04E82D-EB65-4971-9225-8D8EA8A2C36D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387691B6-8E2C-484F-8BEE-5C0042127D75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71F5234C-E656-4B9C-AC84-B4156C8322C4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83E15D-A223-4DAE-96E6-D2E4877A508A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C962869E-A152-4571-B125-6789B6FD2148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67EB43B7-6CC1-4996-95C3-A8537C22D66F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3B30602E-6FE9-4E98-AB15-E8C3012FFAB5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2030A6C7-8075-48AF-9197-51C06B1CA8DB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ED61FC40-9C40-410D-957B-A407C84B9DCB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73BEB98-547A-4F88-BC8F-2F8DC6A23E41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87CD71-8A67-4C91-8EB2-2991F64782A4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2D192820-1E9F-4F28-9D82-A2B1F6E23C0F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B3BCCAA4-5A5E-482C-AF32-99B6F5EA0843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7EC1CFB8-4AB3-4DD2-9CFA-A4074C8A6200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67B19845-35BB-45BA-A889-C01B6EF50922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3A652AD6-DB6E-4033-802C-D56C90039C09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5C3687B3-E14C-4278-AC1A-C259E8503D62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A343B28-EDEA-4434-9147-37F5B924063E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64BF7985-9F96-4AEC-9AC6-208D181D3082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222B81D7-1D7C-4B77-8D1C-8DDC0B82000D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38B8BF2-6E02-49D7-B0C8-615B02F0C628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8524C660-3343-4F10-9D75-7AEDE636B986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EAC16D9A-39A6-46FF-80FB-F85750942197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5D98417F-C59A-4788-BF89-3B412CEB6840}"/>
            </a:ext>
          </a:extLst>
        </xdr:cNvPr>
        <xdr:cNvSpPr txBox="1"/>
      </xdr:nvSpPr>
      <xdr:spPr>
        <a:xfrm>
          <a:off x="12830175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EEEDA6E9-B851-4720-B3D6-5B17D38AEAB6}"/>
            </a:ext>
          </a:extLst>
        </xdr:cNvPr>
        <xdr:cNvSpPr txBox="1"/>
      </xdr:nvSpPr>
      <xdr:spPr>
        <a:xfrm>
          <a:off x="12973050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74221CFE-CD91-463B-A96F-E8FA32035B30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AB1564BC-31E7-454F-AC15-A87F04424EDE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6F1B9D9B-03DC-469F-AB7B-4B242239B677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1C30D68-B768-4F60-8A59-44663D3F160E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9751AA3A-B82F-4A0A-8165-53CC76FDEAE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692C2B48-1487-46B1-9361-50F6626F6C45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DA38B35-56B4-4760-89DE-7781C0350AC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F3B0C55-5F96-476D-99E5-DC7ECA0B3FC7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A48C0593-3671-4D9C-9B94-E6635953C21E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7D70F566-51ED-426B-BD75-E89ADAD17AE0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69E322F4-AA57-4BEE-9C01-0DB2D32FF432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FB6ED713-D537-4473-B090-CDB213D111A4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27C7CCD4-10CD-47DA-9FB7-8F8E409BF8A9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8DEA39D2-E091-4A8C-B503-4BE58C8771B4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BDE076AE-1D01-4977-9BFE-F7139DB325D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5A4F9E85-FBAF-4BAF-954C-8DF0A0AB0823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CB984DE1-D801-48B0-972A-46FBA593A6BA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F7C27E58-3C0F-49BC-8406-CAF46BEBEBE8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3624DD18-75FA-4F83-A116-231AAB937991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94097897-3030-4D38-AB19-74AB8DDA94DA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2570D930-8A22-4B10-8BBF-4265BB6D0C59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73AF9EAB-0BEE-4540-B1D8-6876F29D703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6697D1EB-A5D0-4580-A0B6-F5C7F535B79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2B232003-3B51-4716-AC27-8F6DFFEFB5A0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13D895D9-7F08-4CBB-B83B-46FC668842D9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2481B7C0-51C3-4086-A16D-345444450DBC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572D7F99-D2CB-4167-8BB5-B6CC23C2524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40DA49E1-5364-4955-886D-8DD509F537F4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8B82F858-FFE9-488B-8C79-FF022BE34C23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430992B0-811A-4A6B-9E2A-E87BAA367C77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DA266279-3172-42A5-94DD-BFEA52ECBEBE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E6E5D008-A55E-498D-806E-4D729347FB3C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4C47AF0C-EF43-4303-86BD-19A44C049742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987F0BE1-5804-40F0-8E17-4C74C7A51EA9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F49A02A3-F286-4576-B5E3-6E665019AA79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752CED16-AD64-4F9B-81C2-5EBF905BB6C1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8D9B5762-E96A-450B-B5FD-4542259F4E01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76CECE92-B9EF-4028-B705-A90274F8FE50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3BA513E8-A995-494D-B5AC-D05233397BA8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D3056886-820F-4B24-A1A0-56DB0F144EA6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413EBFEF-6308-443A-956C-BC0081618705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EA7D6348-64A2-4E3D-A6A1-02615D909E44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F22ED0DA-29A8-459B-84C6-46A8E065F8FF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1C430704-EDC6-4016-B1A5-AA89055DD33E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F3B06C69-1855-442F-A687-530C545BBDFF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DF025A9D-55EC-4342-8426-446962CD996C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D9719DF5-1C94-4224-9FA4-33180403B79E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AEE5E7CE-CE43-4F7F-B2A4-9015DBA9E737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DAE9DB3C-D015-4DC0-AFDA-CD2206A2418D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7CF5DA86-EE31-43CF-A273-18D94CA2EB7C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11557D82-3DDA-4CF4-A1CF-199757DCD421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6C660E84-F430-4D0A-8C81-70805D2053E8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18DAC02C-9E4D-4302-A72F-B3D3961BFE51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5D5CC35-5992-4781-A154-EF2F6DBD965E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84E80E0C-F2BF-45CE-8107-F1FB3CCD11AD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2E37EB78-1197-482B-90A1-067B54312FC4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29F00779-371F-4975-9525-7B95B5ED522F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CFBB827E-E0DF-4F6A-96C4-B0508DB718BF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48A1614C-45BF-4DD1-A4C8-C2EEB1FAF61F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B94576B0-87DD-4655-89D8-6498D0E219F9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82ED8B45-95C0-4F0F-A900-140AF9DD8E22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A75BD11A-8E8A-4F4B-A9F0-1B1AAA1CDC2B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35FBF81B-59CE-45AD-A3B9-9CB876FDDE97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8E13DCE9-57A3-4DED-A2D0-DD5FEBF68262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B81A289E-15C2-410E-87DC-97C790DBD737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F219CD11-1E16-4ADB-AC07-82AB88FBCF27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1A43D9A2-306E-4E6D-A452-2659918C5895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56B07BC1-B772-401C-B7BB-226E543FAE5D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B8ACBC52-8B32-4EA2-8C2C-60B4AB3F34BC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EF42B5F1-2F6D-4C34-9FBD-A6FA8471F02B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7176600D-0748-4353-8B10-8ADAC87F8990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A29F9635-7FB2-45EE-83CA-04AD88DB6652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953F20BA-EA39-4550-A497-9C1F8FA517F3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50DD7D34-01ED-4666-869B-7A4B9594A889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10659835-F58C-43A9-A365-1C14A2917459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6F1E1D88-460A-4AEE-AC9F-BD6315B25331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5E10E38D-8AE9-428D-9162-233A1769B677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9A2858D2-7838-40E0-96B1-5CF1AB9B094C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1890FA82-21E4-4736-A5E8-609941FC2616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E6CD38-5FBA-459C-88B7-483A219F8A44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F88CBD9-0E88-4B7B-A2C0-D6AC4D3C3B0A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C9B34889-06A2-4142-9243-CB6F940074BB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838ECD06-D62D-4DD0-A30C-C95B8AEC9532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5B8177EA-6C1C-4679-956A-D0903CADF469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3261791F-F8DE-476C-879E-1CA6047F9B45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C238CBF2-E284-49EF-97A7-8D8AA6050AE1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89B03D0C-561A-4CA9-829D-CB0A81BDC821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74394F75-9EF4-4D23-B6B9-78665B0F6912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FAD150FC-D769-47F0-BA6D-885D8EB29D33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700A8850-77BC-40B2-990B-756A55AA28BA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C3647BAF-7BEE-4024-B2AD-E5309FB2F301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3D4F57E7-AB04-4E1D-A9D1-819F773EE3C2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73DFA3BD-74F2-44BB-BEA1-01F7570BDA71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CB70CEA9-DC24-4D89-A601-2B10729DB1EC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8CD5A1DB-16DD-46E9-AC2E-7D8622A2D67C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5A5D362B-4F05-43B1-964B-E8073FF0E37D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1C3E0082-67BA-4A04-9C73-EB7515BCA81D}"/>
            </a:ext>
          </a:extLst>
        </xdr:cNvPr>
        <xdr:cNvSpPr txBox="1"/>
      </xdr:nvSpPr>
      <xdr:spPr>
        <a:xfrm>
          <a:off x="12830175" y="71682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3CB6D24C-8850-4497-BA49-14AF28C0B585}"/>
            </a:ext>
          </a:extLst>
        </xdr:cNvPr>
        <xdr:cNvSpPr txBox="1"/>
      </xdr:nvSpPr>
      <xdr:spPr>
        <a:xfrm>
          <a:off x="12973050" y="71663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CA8E5DC8-4C55-46CF-8C6F-0A4A93A82481}"/>
            </a:ext>
          </a:extLst>
        </xdr:cNvPr>
        <xdr:cNvSpPr txBox="1"/>
      </xdr:nvSpPr>
      <xdr:spPr>
        <a:xfrm>
          <a:off x="12830175" y="71682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5D5E1239-05BE-42B2-AA7F-05325DF6270D}"/>
            </a:ext>
          </a:extLst>
        </xdr:cNvPr>
        <xdr:cNvSpPr txBox="1"/>
      </xdr:nvSpPr>
      <xdr:spPr>
        <a:xfrm>
          <a:off x="12973050" y="71663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E8656BC5-7697-4FAC-BAF0-D3697E7B0433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22F31996-9402-4B5E-9965-DFFDA8E9D9A5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534480BD-902A-4124-B5FB-F6EB907FB796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A79670CA-8977-4168-B641-9CF04848F81C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28D03F9A-5D80-4286-88BB-142AC304763A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A3A7A02B-187F-47FD-8527-470683F5CFAC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8D20514C-8D93-4088-970F-0DE310555767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13C5971F-0B50-43EB-AE91-C578787EB9D6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C7D27E06-2305-416B-890E-0EAB208FB73F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7B6C324B-61C7-481D-89B9-6B9B84AFA5D8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129122D3-BF00-44ED-A8C9-8591F497C6A7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1D2EF365-46A4-4BCF-ACAB-CB1B9680062B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F16A7B22-907D-444D-AC2E-30BA9313D09E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DCAF6726-C07B-49AC-987E-F09D02674F8F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3850039-9A15-406C-8815-26D27FF8D601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3111E56B-831F-4C16-AA23-47904B3B244C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E667B16D-CB11-404A-9827-47DEE0F82E7F}"/>
            </a:ext>
          </a:extLst>
        </xdr:cNvPr>
        <xdr:cNvSpPr txBox="1"/>
      </xdr:nvSpPr>
      <xdr:spPr>
        <a:xfrm>
          <a:off x="12830175" y="62157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DDE2FC06-0FD0-4A0D-949C-0F42BFDBBB51}"/>
            </a:ext>
          </a:extLst>
        </xdr:cNvPr>
        <xdr:cNvSpPr txBox="1"/>
      </xdr:nvSpPr>
      <xdr:spPr>
        <a:xfrm>
          <a:off x="12973050" y="62157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86BFC36B-F733-4350-A23E-B6AC2184DFAF}"/>
            </a:ext>
          </a:extLst>
        </xdr:cNvPr>
        <xdr:cNvSpPr txBox="1"/>
      </xdr:nvSpPr>
      <xdr:spPr>
        <a:xfrm>
          <a:off x="12830175" y="71682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8735ABC3-166E-43D5-9408-E29F068BF998}"/>
            </a:ext>
          </a:extLst>
        </xdr:cNvPr>
        <xdr:cNvSpPr txBox="1"/>
      </xdr:nvSpPr>
      <xdr:spPr>
        <a:xfrm>
          <a:off x="12973050" y="71663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CADA5D4F-A15A-444B-B6A3-D8692422F3F2}"/>
            </a:ext>
          </a:extLst>
        </xdr:cNvPr>
        <xdr:cNvSpPr txBox="1"/>
      </xdr:nvSpPr>
      <xdr:spPr>
        <a:xfrm>
          <a:off x="12830175" y="71682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9C5FB7F4-F7A1-4444-8B77-7FDEC0B1EAD7}"/>
            </a:ext>
          </a:extLst>
        </xdr:cNvPr>
        <xdr:cNvSpPr txBox="1"/>
      </xdr:nvSpPr>
      <xdr:spPr>
        <a:xfrm>
          <a:off x="12973050" y="71663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D49E9B47-7B67-48C5-8512-77096FCBF794}"/>
            </a:ext>
          </a:extLst>
        </xdr:cNvPr>
        <xdr:cNvSpPr txBox="1"/>
      </xdr:nvSpPr>
      <xdr:spPr>
        <a:xfrm>
          <a:off x="12830175" y="71682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84995980-48C0-4B06-A5DE-1B519A3C6DA9}"/>
            </a:ext>
          </a:extLst>
        </xdr:cNvPr>
        <xdr:cNvSpPr txBox="1"/>
      </xdr:nvSpPr>
      <xdr:spPr>
        <a:xfrm>
          <a:off x="12973050" y="71663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98023D3A-C706-4ED3-A6B3-0593BDA44C19}"/>
            </a:ext>
          </a:extLst>
        </xdr:cNvPr>
        <xdr:cNvSpPr txBox="1"/>
      </xdr:nvSpPr>
      <xdr:spPr>
        <a:xfrm>
          <a:off x="12830175" y="71682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6DF97DAB-6CFB-4379-A19D-0640E04B7589}"/>
            </a:ext>
          </a:extLst>
        </xdr:cNvPr>
        <xdr:cNvSpPr txBox="1"/>
      </xdr:nvSpPr>
      <xdr:spPr>
        <a:xfrm>
          <a:off x="12973050" y="71663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DCC7EAA2-92F9-4B03-9B8A-49AA37922F0E}"/>
            </a:ext>
          </a:extLst>
        </xdr:cNvPr>
        <xdr:cNvSpPr txBox="1"/>
      </xdr:nvSpPr>
      <xdr:spPr>
        <a:xfrm>
          <a:off x="12830175" y="71682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14C0E24C-7485-47DD-BF6F-135B06DC5A21}"/>
            </a:ext>
          </a:extLst>
        </xdr:cNvPr>
        <xdr:cNvSpPr txBox="1"/>
      </xdr:nvSpPr>
      <xdr:spPr>
        <a:xfrm>
          <a:off x="12973050" y="71663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64AB6641-DB82-4293-A69E-6C0CC46E3ACB}"/>
            </a:ext>
          </a:extLst>
        </xdr:cNvPr>
        <xdr:cNvSpPr txBox="1"/>
      </xdr:nvSpPr>
      <xdr:spPr>
        <a:xfrm>
          <a:off x="12830175" y="71682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BAAD48CA-7B83-4E03-837E-246D6077EB62}"/>
            </a:ext>
          </a:extLst>
        </xdr:cNvPr>
        <xdr:cNvSpPr txBox="1"/>
      </xdr:nvSpPr>
      <xdr:spPr>
        <a:xfrm>
          <a:off x="12973050" y="71663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BBE7F188-9F87-439F-B9A1-72D46A263B4B}"/>
            </a:ext>
          </a:extLst>
        </xdr:cNvPr>
        <xdr:cNvSpPr txBox="1"/>
      </xdr:nvSpPr>
      <xdr:spPr>
        <a:xfrm>
          <a:off x="12830175" y="71682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BC4D0A7E-4844-42D5-A384-F48D777568C6}"/>
            </a:ext>
          </a:extLst>
        </xdr:cNvPr>
        <xdr:cNvSpPr txBox="1"/>
      </xdr:nvSpPr>
      <xdr:spPr>
        <a:xfrm>
          <a:off x="12973050" y="71663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B6B92417-5D08-4723-8A3A-2642D6CC4161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770F038A-9F74-4022-A368-A053688D2A90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A61D99BA-DCE8-4106-8AAD-00844137F257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7E44F447-A2D1-4EF2-A669-1EC1201EECE0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747370DB-6116-4BA2-9753-7FB1FB7CCECB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BECA6E97-5231-46B3-886D-1E46B4DC1C1F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C08558D9-3EA1-4461-AA27-856ADAA61B95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DE43035A-FCF0-45FD-90A6-FFEEE43BFB5B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7CD88BAB-35FF-4FF2-AF51-4E126F4D4F07}"/>
            </a:ext>
          </a:extLst>
        </xdr:cNvPr>
        <xdr:cNvSpPr txBox="1"/>
      </xdr:nvSpPr>
      <xdr:spPr>
        <a:xfrm>
          <a:off x="12830175" y="81261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FF46EEA6-5135-4354-8831-0489F191C43A}"/>
            </a:ext>
          </a:extLst>
        </xdr:cNvPr>
        <xdr:cNvSpPr txBox="1"/>
      </xdr:nvSpPr>
      <xdr:spPr>
        <a:xfrm>
          <a:off x="12973050" y="81242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32EC4AF5-4C50-4272-872E-343E4D62688C}"/>
            </a:ext>
          </a:extLst>
        </xdr:cNvPr>
        <xdr:cNvSpPr txBox="1"/>
      </xdr:nvSpPr>
      <xdr:spPr>
        <a:xfrm>
          <a:off x="12830175" y="81261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92594C04-1521-43E6-B544-0776D2EEB6E5}"/>
            </a:ext>
          </a:extLst>
        </xdr:cNvPr>
        <xdr:cNvSpPr txBox="1"/>
      </xdr:nvSpPr>
      <xdr:spPr>
        <a:xfrm>
          <a:off x="12973050" y="81242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FA9D7826-97D9-490E-B722-EE45CD025163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BFDDE5C2-8FA5-4426-9A87-867B0732BBF4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354F32DC-A464-411C-987D-98140D8B6D49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7C94A644-0646-467C-B2E1-17E08D903245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D228CCCC-6D67-42B5-A6F2-49B0CB3DEDDB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4C63BA72-5577-4A36-A73D-A4E5F7CB5DAE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704233FE-F2BE-4201-AC1E-460D1A7B363E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5A16D9AC-F620-451B-84FD-E9970B2300CD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E2C047BC-7701-4F5A-B98C-494AC0525B8B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6CA5745E-85E0-4580-BD90-2CB91DCDE6C1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30026493-22EB-4EBB-8916-6CCC6B6F52AC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2CFE264B-1DE7-4303-B110-9CB75D66CEEF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6CB4D1B6-2E01-4489-AB3D-BD0544272860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34CB6B34-5102-46B9-83DE-C2DB45D1D114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317E8F7F-D742-4DFC-A139-97A71A5DE6FE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BF44D460-2E7E-4D84-8120-1CED542E9380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569F05C6-618B-4D16-901F-F8C48066907F}"/>
            </a:ext>
          </a:extLst>
        </xdr:cNvPr>
        <xdr:cNvSpPr txBox="1"/>
      </xdr:nvSpPr>
      <xdr:spPr>
        <a:xfrm>
          <a:off x="12830175" y="71736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116E6523-215A-4430-B000-47CBAE236047}"/>
            </a:ext>
          </a:extLst>
        </xdr:cNvPr>
        <xdr:cNvSpPr txBox="1"/>
      </xdr:nvSpPr>
      <xdr:spPr>
        <a:xfrm>
          <a:off x="12973050" y="71736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543F5B40-8714-460C-895E-E48593C4EF50}"/>
            </a:ext>
          </a:extLst>
        </xdr:cNvPr>
        <xdr:cNvSpPr txBox="1"/>
      </xdr:nvSpPr>
      <xdr:spPr>
        <a:xfrm>
          <a:off x="12830175" y="81261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2E4C1DCD-FDDD-49C6-8E43-20520DB0B099}"/>
            </a:ext>
          </a:extLst>
        </xdr:cNvPr>
        <xdr:cNvSpPr txBox="1"/>
      </xdr:nvSpPr>
      <xdr:spPr>
        <a:xfrm>
          <a:off x="12973050" y="81242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D577B774-B94C-496C-8828-2019844320A4}"/>
            </a:ext>
          </a:extLst>
        </xdr:cNvPr>
        <xdr:cNvSpPr txBox="1"/>
      </xdr:nvSpPr>
      <xdr:spPr>
        <a:xfrm>
          <a:off x="12830175" y="81261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35B9318A-265C-40E8-B0E0-DA64B8994B2E}"/>
            </a:ext>
          </a:extLst>
        </xdr:cNvPr>
        <xdr:cNvSpPr txBox="1"/>
      </xdr:nvSpPr>
      <xdr:spPr>
        <a:xfrm>
          <a:off x="12973050" y="81242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D627F199-405C-40FA-8BEC-675BED734124}"/>
            </a:ext>
          </a:extLst>
        </xdr:cNvPr>
        <xdr:cNvSpPr txBox="1"/>
      </xdr:nvSpPr>
      <xdr:spPr>
        <a:xfrm>
          <a:off x="12830175" y="81261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D7243651-4CD2-432F-96C5-05706EA97447}"/>
            </a:ext>
          </a:extLst>
        </xdr:cNvPr>
        <xdr:cNvSpPr txBox="1"/>
      </xdr:nvSpPr>
      <xdr:spPr>
        <a:xfrm>
          <a:off x="12973050" y="81242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52D199C5-A9ED-4F5C-8583-0985C937509A}"/>
            </a:ext>
          </a:extLst>
        </xdr:cNvPr>
        <xdr:cNvSpPr txBox="1"/>
      </xdr:nvSpPr>
      <xdr:spPr>
        <a:xfrm>
          <a:off x="12830175" y="81261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881781A-0C7B-428B-998E-14307E69F570}"/>
            </a:ext>
          </a:extLst>
        </xdr:cNvPr>
        <xdr:cNvSpPr txBox="1"/>
      </xdr:nvSpPr>
      <xdr:spPr>
        <a:xfrm>
          <a:off x="12973050" y="81242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A893E497-89B2-4BBF-AC4A-2C920B66C1C0}"/>
            </a:ext>
          </a:extLst>
        </xdr:cNvPr>
        <xdr:cNvSpPr txBox="1"/>
      </xdr:nvSpPr>
      <xdr:spPr>
        <a:xfrm>
          <a:off x="12830175" y="81261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BBFA6BF1-D5D6-463F-A690-14FA470EE758}"/>
            </a:ext>
          </a:extLst>
        </xdr:cNvPr>
        <xdr:cNvSpPr txBox="1"/>
      </xdr:nvSpPr>
      <xdr:spPr>
        <a:xfrm>
          <a:off x="12973050" y="81242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6DB8CAF-A5C5-4953-B06A-00942387361D}"/>
            </a:ext>
          </a:extLst>
        </xdr:cNvPr>
        <xdr:cNvSpPr txBox="1"/>
      </xdr:nvSpPr>
      <xdr:spPr>
        <a:xfrm>
          <a:off x="12830175" y="81261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F69CF6F9-9C23-4793-928A-8D458D3E14E9}"/>
            </a:ext>
          </a:extLst>
        </xdr:cNvPr>
        <xdr:cNvSpPr txBox="1"/>
      </xdr:nvSpPr>
      <xdr:spPr>
        <a:xfrm>
          <a:off x="12973050" y="81242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E52BEB16-8D6F-4128-9ECE-8209BE309731}"/>
            </a:ext>
          </a:extLst>
        </xdr:cNvPr>
        <xdr:cNvSpPr txBox="1"/>
      </xdr:nvSpPr>
      <xdr:spPr>
        <a:xfrm>
          <a:off x="12830175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FA009CEF-2256-4ADE-89FD-34BF3B067214}"/>
            </a:ext>
          </a:extLst>
        </xdr:cNvPr>
        <xdr:cNvSpPr txBox="1"/>
      </xdr:nvSpPr>
      <xdr:spPr>
        <a:xfrm>
          <a:off x="12973050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4389AC89-5FCB-474B-9CFD-57F59F65DC9B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9CB4825-7EAE-462D-92C6-F0FE20024683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D5855111-DAE4-4AA4-8630-EA4535EFB982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5E5FE5A4-6F6B-4507-A1CC-2F493C5E206C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D9BD8AE6-2CFF-44A7-9C78-1151143F4CB1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3C1B84D7-8F3B-4742-B122-36B2CFCAD4A7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4C439E40-49DD-4610-87B0-53C8E26D996C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2875523D-ECE0-41F3-AAC7-BF15BCB8D07D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A238A3CE-A633-481C-9E46-569D62C70DDE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B76E77DC-5DB0-4863-9D07-380B402ECFBB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1509B4A3-4C1C-4C62-89FD-6DC78FF47463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6998DB21-69BB-4382-826F-E2C11851E013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44529EB4-9185-4926-BEF6-C60487EA6B09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9B5D61EF-C946-4765-B19E-3AB4AB92560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8C40440F-4CDE-454F-BAE2-BCBACC73A581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8FF24D0A-EA8C-474D-9929-30BA1552D2B6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33E46F3C-F49F-4E22-BF52-3AAA71C0475D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3BE9D24A-2C8C-4510-B671-7B34D19D1AE6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A575482C-B071-4A0E-8A2C-F583586CB8E7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A0689215-3EB2-4483-AE76-8AB31E915AA8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F711EAC3-8F5D-4699-B9C7-4C524108D999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89831C37-2ED5-41C2-9682-82192CB24212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7DA9A801-6B8F-406C-801F-D934F2880F2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20AEDF26-2631-49C8-9241-03418F9E179D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EC1F434A-6CBC-4C33-9FA1-9B082F42A5AC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CC29F421-76ED-4BBA-8CDE-7DCEEB3CE836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891487BD-1D2F-40A3-AA8E-57BC9664BF09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B12F8D6D-2E3C-443B-98F7-507DED221B81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3F93E747-973C-4FC3-8DBB-A52679AAE882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D5280159-1E96-48F8-9267-CA8AA61CADD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B652040A-FB1B-4113-929D-FF99738D7FFC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C0AFA766-1B7A-44DC-B41B-F6007E7712AA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2E97D8DE-3F52-4338-ACEB-9C85A19F8826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5EC42AEF-BA59-4059-895D-5B43A6081B56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2C23D208-6B9E-47A8-B5FF-39AB2114E7F4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8C2E600E-63BC-43DB-8ECC-437559AC82F2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D2606AB6-9DC1-4242-9CE5-62246833DAA5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7069977B-A371-4481-915B-1FCEE0BEE4FD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B7DC7995-42C0-4171-8825-B043B29AD855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87D0FCD2-12CA-45E9-AFD4-27D21DBE8862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8EACE1C2-CED2-463E-B22A-CA3C92CCE6B8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C744B630-76A6-47F3-9C0F-4E99EFC698CA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2B37A4B-7076-4174-8366-4D147E0A2EDB}"/>
            </a:ext>
          </a:extLst>
        </xdr:cNvPr>
        <xdr:cNvSpPr txBox="1"/>
      </xdr:nvSpPr>
      <xdr:spPr>
        <a:xfrm>
          <a:off x="12830175" y="5252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AE29C759-44E1-4C87-9B41-8CC71BBAAC1C}"/>
            </a:ext>
          </a:extLst>
        </xdr:cNvPr>
        <xdr:cNvSpPr txBox="1"/>
      </xdr:nvSpPr>
      <xdr:spPr>
        <a:xfrm>
          <a:off x="12973050" y="5250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49806DA9-5E92-4697-BC01-794CCE19E274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6DCE6277-15BB-40E2-94B1-7C3164EAA31E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876E4B01-8D89-49E6-AF53-106092BC12ED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9AA8E3DD-F9CA-4EB3-A5C8-6F686E763426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1045EC70-D8F6-4AFB-9CE2-EC3323221CE4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1C1F2FB7-A133-4B98-99D3-1FA34D4AF7D3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51F2E99F-A402-4C64-887C-571DEAA55628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908862DB-D937-4BD3-91AC-E7CCDA075E5A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EB78D09B-4BE5-4099-B1AB-FAB95F91ADAA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CA68E358-81B7-4309-93B8-A99888CD478A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56344BD4-40C5-4664-97B4-F0B12A5E9709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DFC9CEF2-6ADB-4027-892F-9EBA156EBB91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B91C1F92-27B8-4303-BD72-A9513816DEC7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1093F02A-0E4C-4384-9FCF-31052CBD65D6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CB41A9C2-D5D4-4011-A957-C9BBBA5A0D40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0F4B59DF-AED3-4745-99B4-763BBF797E3E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B160456F-8305-4DF3-BC13-6207CF268263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27A1C110-EDF9-44A9-8D86-DFD32BDA95B4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D2E531B2-A4D3-4683-92A1-E7917626EA38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C8B028D8-2BF2-4A67-A18D-31398DFBB838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9BDDC0BE-5B89-46E4-A9C0-7260F2782FB3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36D1A47C-8F90-4FC7-AECA-A56CCABB30A4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4D4EFA8A-F0A5-47C8-877A-51E99F97D930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73A4587C-5B15-41D0-A0C5-2E2D81080AEC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E2B7821A-9CFC-4BA4-B5CB-842A2F5A2867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1F5AF3B5-276B-42FD-817D-88CAD0E12C6A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7B5D32D3-8557-46A1-93F4-7EE36168C6FD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853223BA-CCFC-4762-B978-77BCFCF8A8B1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BD70DC00-974F-4FEF-90F5-D881D2B98D66}"/>
            </a:ext>
          </a:extLst>
        </xdr:cNvPr>
        <xdr:cNvSpPr txBox="1"/>
      </xdr:nvSpPr>
      <xdr:spPr>
        <a:xfrm>
          <a:off x="12830175" y="52578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B9C09B3E-480F-461E-AA53-BAD36FAE03AD}"/>
            </a:ext>
          </a:extLst>
        </xdr:cNvPr>
        <xdr:cNvSpPr txBox="1"/>
      </xdr:nvSpPr>
      <xdr:spPr>
        <a:xfrm>
          <a:off x="129730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1087B6C7-806C-49A3-86C6-2DD9B47D619D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A9C78267-739D-41B7-B01A-07060EDA3412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8847E3CA-EAD2-45C1-A8EA-57BB83BB3522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E629508D-C292-442F-8513-367BBF49EDF1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5D17DFAD-04E3-4586-82C5-60634880EC81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67315611-467C-4F8F-93BC-420C132CE133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33E537BB-44BC-4A80-B71D-9B8C577B2AF9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B8CB7212-F2FC-47FC-B284-A4BE89E48AFC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69DA1C9E-8E3D-47DE-8C05-7A57D5393D7B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718EED8C-E80A-4E4C-8306-96CA1B22C1D2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60F853DC-2D25-4960-9413-8F688862B0B8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58E7AD6D-A6AB-49CB-A9A0-F6AF5A25855B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0A2C2B57-8EA7-40F6-9E76-4978828CE9AB}"/>
            </a:ext>
          </a:extLst>
        </xdr:cNvPr>
        <xdr:cNvSpPr txBox="1"/>
      </xdr:nvSpPr>
      <xdr:spPr>
        <a:xfrm>
          <a:off x="12830175" y="62103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D80DE058-80BD-4EB4-849E-8C102334C58B}"/>
            </a:ext>
          </a:extLst>
        </xdr:cNvPr>
        <xdr:cNvSpPr txBox="1"/>
      </xdr:nvSpPr>
      <xdr:spPr>
        <a:xfrm>
          <a:off x="12973050" y="6208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845BEA9E-23C0-4646-9DD1-BF77C0267EA6}"/>
            </a:ext>
          </a:extLst>
        </xdr:cNvPr>
        <xdr:cNvSpPr txBox="1"/>
      </xdr:nvSpPr>
      <xdr:spPr>
        <a:xfrm>
          <a:off x="11643632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D9E01657-8806-4C6F-95A5-BEB7B975004B}"/>
            </a:ext>
          </a:extLst>
        </xdr:cNvPr>
        <xdr:cNvSpPr txBox="1"/>
      </xdr:nvSpPr>
      <xdr:spPr>
        <a:xfrm>
          <a:off x="11786507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822E7CEC-13D9-4C48-B896-BF4E7D60127A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BF6C0585-8E9F-4459-A8DC-FB395D51161C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E698E66D-F445-413A-8679-000626979241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9C3D4B8B-869D-4889-AE54-1FBCBB520686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7E153940-952D-4B51-A170-4C6058781570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A09B17D6-BB57-4F8F-9CDA-B45F7FF7ED71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73FDAA5A-DFA2-4259-999F-DC12F703FD1C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E541535B-27FA-4D2E-826E-B44DD5A6FFB1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45EDE7D8-A301-47B8-9D13-232EAC73DE08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2E60BBC1-CABD-471A-8B7F-842AE531BC28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91BA945E-B0AF-4824-AA15-3555CFE93E1C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21E2E7A7-FF1D-4188-BEB6-31DB4EAFF24A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C46AE2BE-7494-472A-9335-1F81CA486554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A313AC5F-2DF7-451A-8F53-3FFFDE086158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C2FF7FBF-86C9-4C87-9F2F-E05DA3B69810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D8068BE0-2A8A-4307-B6CF-B70BB08D809E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7D91F894-D3CF-4DA6-ACFE-8105A30E4B7B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29545CB3-1854-4738-A550-2EC6D31E55B4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CEA9A703-6388-42AB-AF02-B662884480D7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90E18039-0E4D-429E-BC00-85396AD7DC3D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206829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F74A48D5-0B38-436B-B712-BD6B7E1ECC61}"/>
            </a:ext>
          </a:extLst>
        </xdr:cNvPr>
        <xdr:cNvSpPr txBox="1"/>
      </xdr:nvSpPr>
      <xdr:spPr>
        <a:xfrm>
          <a:off x="11643632" y="4299857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A8052179-9C10-4766-A23B-9BA2BB1E2A09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141514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33F617-A64B-487A-A1C9-8350FBCD40E9}"/>
            </a:ext>
          </a:extLst>
        </xdr:cNvPr>
        <xdr:cNvSpPr txBox="1"/>
      </xdr:nvSpPr>
      <xdr:spPr>
        <a:xfrm>
          <a:off x="11643632" y="4299857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53FED815-C80E-4D13-A765-A7D4085376E0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130629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E7761D1D-9B95-4403-82F6-0BB0A758CCB3}"/>
            </a:ext>
          </a:extLst>
        </xdr:cNvPr>
        <xdr:cNvSpPr txBox="1"/>
      </xdr:nvSpPr>
      <xdr:spPr>
        <a:xfrm>
          <a:off x="11643632" y="4299857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BF4FAA89-56DD-48C7-9407-AEA697980504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8330BAA4-79DF-49DA-A538-563364B1D682}"/>
            </a:ext>
          </a:extLst>
        </xdr:cNvPr>
        <xdr:cNvSpPr txBox="1"/>
      </xdr:nvSpPr>
      <xdr:spPr>
        <a:xfrm>
          <a:off x="11643632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D0123CC2-F965-4C43-8E94-FEB72E924AA1}"/>
            </a:ext>
          </a:extLst>
        </xdr:cNvPr>
        <xdr:cNvSpPr txBox="1"/>
      </xdr:nvSpPr>
      <xdr:spPr>
        <a:xfrm>
          <a:off x="11786507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1576EBBE-007C-4D91-99EE-709BE3AF5D0B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EAE193CB-39A1-472C-AABB-7069F1B13129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AE57E9AA-BEA7-4A88-BECA-57011389BD3E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BA9861C4-2411-4DB0-8D74-CB04C9F3ABA6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3B78A7DE-7F3C-4D44-8773-18FE4ED5C7CA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C1245DA-8FCA-46C5-A3B6-D4DCB2DF28C3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12ED2DF8-19CB-431A-9A74-9E94609540B0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D96495B2-C73A-44C3-BFA7-1CC7A92F26FF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7260E2BB-5101-4CEA-9A67-27A71AB51778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43F9CA71-133F-47F0-9286-BC786C1146A5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9599BE17-6ECE-4C96-88FE-2ED0684A34C5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5430A239-5602-4206-BAC0-8A7B8C5C2DAA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5D19E8D9-C303-4B43-9894-E92C4A98D5E4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3018B554-848A-413F-93C7-E6E0022490BC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BB50D9DA-8F2A-4CBD-95CA-0FE279BCD801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854720F9-9A4D-4751-A92D-E4F99B17AF08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A957EDA7-E891-4E2B-A6CF-061C45CB9C4C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CE10A483-A962-4BAC-B0B5-C9C1B5351BD1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6E3C5126-918A-4EF9-8922-174495FC8EA2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B462C222-1185-4E18-A22A-4DBC18F545C0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1B518C41-5B17-4612-A984-1D2E67514E7B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6903F828-0B04-473F-934A-80F60C10F7E0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13E88EC3-08A6-442D-A4F2-6ADDF7CE23F9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3AD0DFDD-7A81-49DE-91B8-66F151DC15C6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206829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EF1CC7B0-CB0C-4FFB-A0C2-52E77B11684F}"/>
            </a:ext>
          </a:extLst>
        </xdr:cNvPr>
        <xdr:cNvSpPr txBox="1"/>
      </xdr:nvSpPr>
      <xdr:spPr>
        <a:xfrm>
          <a:off x="11643632" y="4299857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FD76F198-6047-4CAB-AC43-AEE61379A2C4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141514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5E933AB4-E1DC-4D9A-8333-571377376F4F}"/>
            </a:ext>
          </a:extLst>
        </xdr:cNvPr>
        <xdr:cNvSpPr txBox="1"/>
      </xdr:nvSpPr>
      <xdr:spPr>
        <a:xfrm>
          <a:off x="11643632" y="4299857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B36E7183-0A00-49C9-BB15-97769B300393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130629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76433A93-0B77-4719-A446-B97125B5B985}"/>
            </a:ext>
          </a:extLst>
        </xdr:cNvPr>
        <xdr:cNvSpPr txBox="1"/>
      </xdr:nvSpPr>
      <xdr:spPr>
        <a:xfrm>
          <a:off x="11643632" y="4299857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6F42B637-6CFC-4955-A29B-EF9584322303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F1C6F7AE-16A0-4969-A556-4A116D98AAD8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2FC58808-3929-4C38-99B9-E857EC09ABD1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90319F3F-CEF4-4796-A4CB-D8BD759BD0E3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C7CB6F4B-CC55-4891-A83F-217A72689538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75FB5C59-1C4F-4BF6-92AA-C399AA80EB38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A8291898-65EC-4F7A-9532-31AC753E1DA7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DC3C3637-4B08-4000-82FF-22B9B5E6D777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93BC4532-0C0E-491B-8506-B8077B7FF936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8FC201D4-5910-4286-A9BF-F02DAEC6ECF0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23F83BCA-1B42-4376-A143-B8EE6FCF14BE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56DB3B16-0EDB-47E2-B951-F45EB6A88765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74CA5535-75A4-45B7-A205-C7A5D533D127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9F8E45B3-74FD-4596-8A61-0B17FAB1051F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B2F3234D-B068-47B4-9EB5-A24DA2ED704F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BB4238B9-33BA-4341-B0BF-2C2EF62EB024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147E4FF4-82A8-4E10-8AB1-3112F79D6462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508FB149-37E6-469B-870D-604C723CC5D9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40CA1697-57AB-43B9-B54C-A37ECB6B7E5C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B72E0F7C-70D2-4AE7-BDA8-A4D305F61515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873135B9-AEBA-47CB-B28C-9877BC692D08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D960BF45-CE6C-4AD4-92B4-71EB5F854DC9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7B7FEE94-F09E-44AC-B092-4D0D39974AF8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8C42D75-F9D3-4AE7-A6F5-C3AE8C6C1A86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21B7440C-1550-40B9-8ECC-5C83A2A991EB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34D11FD9-0B4C-4C69-BB59-03FF31A37D93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7E4D097B-7E47-4B59-9BE1-5DA7E235EA82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2DB3C280-26DE-40D3-8AFD-FFDE08EC9995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8F1F3638-B32C-4CA3-BCA3-776FA72ED299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29564C23-95AA-4421-8C72-EC9CB43EF9E9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6D1AE185-1539-407E-A452-7424D645DF6D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487B67D3-85F6-46C8-BFA1-BE00C9936DD7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860D2E95-267F-43E0-9D7A-92BB3C0EDBF7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AE4CB9CD-F493-4395-881E-C49B0BB7ECC0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26A3CF7A-12FF-47ED-9BBF-C830BE4B53A5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20D615FF-5509-4954-ABD1-2A90C88DD01C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908A2091-9218-49DD-B48F-EB4606A4D50E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EB2839FA-C596-4800-9196-E2F46953E62B}"/>
            </a:ext>
          </a:extLst>
        </xdr:cNvPr>
        <xdr:cNvSpPr txBox="1"/>
      </xdr:nvSpPr>
      <xdr:spPr>
        <a:xfrm>
          <a:off x="11643632" y="5029200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12258B10-8A43-48B4-BFE2-5551CDAE2155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FC458601-3469-4381-A2E0-7D486E718E18}"/>
            </a:ext>
          </a:extLst>
        </xdr:cNvPr>
        <xdr:cNvSpPr txBox="1"/>
      </xdr:nvSpPr>
      <xdr:spPr>
        <a:xfrm>
          <a:off x="11643632" y="5029200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ED479909-FCB8-4F89-9A32-DC3E027E683F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3CD43E2A-84D1-4789-9DC7-EC17B270B295}"/>
            </a:ext>
          </a:extLst>
        </xdr:cNvPr>
        <xdr:cNvSpPr txBox="1"/>
      </xdr:nvSpPr>
      <xdr:spPr>
        <a:xfrm>
          <a:off x="11643632" y="5029200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1AB8F3FF-1E44-451E-9E0A-74814F3ABDB4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D34E0CBC-E9F3-4D81-A9CE-1FD3E32B4862}"/>
            </a:ext>
          </a:extLst>
        </xdr:cNvPr>
        <xdr:cNvSpPr txBox="1"/>
      </xdr:nvSpPr>
      <xdr:spPr>
        <a:xfrm>
          <a:off x="11643632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B7741E03-536F-4DD5-A87B-9DDC08A7491C}"/>
            </a:ext>
          </a:extLst>
        </xdr:cNvPr>
        <xdr:cNvSpPr txBox="1"/>
      </xdr:nvSpPr>
      <xdr:spPr>
        <a:xfrm>
          <a:off x="11786507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12492617-0F3C-49AE-882F-E016AC9C1965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D40B28B3-64D2-43C7-A552-81088E0D0C94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8131B965-2C9C-4550-86DB-792E74FF5449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6D581804-4328-4AC1-85F2-B20C1CA751D8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D08FC60A-01FD-4B92-BCB8-F764A20FEA3B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E138E89C-87B2-4AD3-8AC3-5D3E18080DE6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5BA383D9-EE2E-48A0-92F6-329A7FB563B2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70C598CB-7EE5-4E97-AC9B-97B2D5C3A944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929BA575-D1E1-4F47-90F1-161BFCFB2C8A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A95B8F70-902A-4637-B421-7723A2902788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9AF1E914-0D0B-464B-BE9D-C0086ED3343D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D223A7F5-6EDC-4060-9193-15BD183837C4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0342D899-87AB-4BC7-9586-0DE63900161F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F44C4B26-FAA6-4559-8AE6-C109FD62EFA6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A722BBA4-9AE9-4EDC-86C0-1B5E3E18D11F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607E38A9-7FCA-4541-83BA-42DC44B6E73B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1F362E78-E965-4753-98FA-AC834F198086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2B6D8A6A-B3DD-4F39-BA35-45425ACA87CE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FA624924-C1E2-486A-A857-BBCB4D590292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6F2FF780-69F4-4092-B808-0AEB984061ED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9A1510C2-1FB3-40D6-85CA-58840B1DE13C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9C7D909F-80D6-4277-A714-8EDBD5DE555B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5BA39F53-338A-4FF1-9BA5-C6E6D0D13650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6CA181-4717-42C9-AD0E-C091C2DF6311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239F5029-552A-4EE1-B4B6-D7C15C233E14}"/>
            </a:ext>
          </a:extLst>
        </xdr:cNvPr>
        <xdr:cNvSpPr txBox="1"/>
      </xdr:nvSpPr>
      <xdr:spPr>
        <a:xfrm>
          <a:off x="11643632" y="4299857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AA3B4D13-1D30-4B75-A0D6-D81557A3A23F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3FC574D0-8974-4317-8C9E-06F607E25B8D}"/>
            </a:ext>
          </a:extLst>
        </xdr:cNvPr>
        <xdr:cNvSpPr txBox="1"/>
      </xdr:nvSpPr>
      <xdr:spPr>
        <a:xfrm>
          <a:off x="11643632" y="4299857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975C3B53-06ED-41AC-8961-887F235BB017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7EFFE00F-74C0-416C-A3C5-5529EB1DEAD6}"/>
            </a:ext>
          </a:extLst>
        </xdr:cNvPr>
        <xdr:cNvSpPr txBox="1"/>
      </xdr:nvSpPr>
      <xdr:spPr>
        <a:xfrm>
          <a:off x="11643632" y="4299857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092211B2-90E4-48BA-A1B9-7525CC99E449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8B13C9EE-CC72-4350-B563-AA14772AF474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CB26439D-CE87-46EA-94B2-138FA1CA56FB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E04211A8-2FFD-4082-9950-ABF6AAEE8866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F77458F1-53AF-46EF-8170-D95BCB103C54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1FA5698A-E146-44C4-AB5E-F56C9638415F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E9512733-136F-4057-87E3-8E791C28BEA3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03B23BD3-4B8E-493E-81C0-C3DC1CD41504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3B313485-259B-46F0-BC81-32DC5849FCE7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9A33B6C3-20EC-42F4-8C7F-BBAAFBF5AF15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BCAD4083-2626-48A6-A160-29C836C52C93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4BBFD1C8-F1DC-4173-9870-0DEBF4EC60D5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1637F85D-49EA-4AEF-A609-DEDABE3BBFC6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57AC50CD-D725-4650-A55A-5E979F4B3276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3800B510-38BB-48F4-A390-10C137455FF6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EB866C17-F027-4356-A0CC-7A39CAB6512F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872642C8-9376-47C1-A33C-B3519E810EA3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8FF2926A-E6E5-4EF4-84AD-4203151E997C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4626C208-AE98-42B2-8F9C-B5321429893E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CCD4FAC9-E697-4CE4-A347-8FA1C2763799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B4CDB2C4-9018-4601-B1EA-AFEC28DAD1CB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151B493B-8274-4040-B016-4A9E796FD4E3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A860EE9B-02E4-43AD-8FF9-69C4F0413270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777ABB30-73E8-454D-9925-777C76D68EAF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E30FB35E-81E6-44E2-9FB9-72ACA629F541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E3F15D50-E87C-4114-8F68-E0CEC22F5932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D0A21019-1C59-4FE8-9FB5-E25853AF99A4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1B50563-5912-46D8-AF4A-2CBA727DF29C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36839C1-8A83-42DD-9287-29978325EA37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5AFD078-5704-419B-9406-F5D8FC77EB1F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EA2D1630-A36A-48BC-850C-566390AE3961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B7CCA040-6AD2-4D8E-966B-53218BCAB165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BE3116BD-1FC9-44AD-9F5A-31D8CF16778A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2967BB57-D5A6-4E88-87FD-B9A22E4E8289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A1A8C1EF-4F5C-41D9-9E1F-E37A7B4F9CA4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15D25C76-08E0-424E-8681-CF4AB26447BC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7DD04C36-9A29-4CAD-8781-750F5F978635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4603E922-C96F-48E3-B8A0-766A19595566}"/>
            </a:ext>
          </a:extLst>
        </xdr:cNvPr>
        <xdr:cNvSpPr txBox="1"/>
      </xdr:nvSpPr>
      <xdr:spPr>
        <a:xfrm>
          <a:off x="11643632" y="5029200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52C940E8-BFD4-40F6-9EE6-BC88689C43B4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89469B13-5C26-43B8-B67F-1A101DD19DE0}"/>
            </a:ext>
          </a:extLst>
        </xdr:cNvPr>
        <xdr:cNvSpPr txBox="1"/>
      </xdr:nvSpPr>
      <xdr:spPr>
        <a:xfrm>
          <a:off x="11643632" y="5029200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9458035-2316-4AF7-9D57-9A2BEF5120F9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B5954B22-D554-4621-8ED0-64139E91F227}"/>
            </a:ext>
          </a:extLst>
        </xdr:cNvPr>
        <xdr:cNvSpPr txBox="1"/>
      </xdr:nvSpPr>
      <xdr:spPr>
        <a:xfrm>
          <a:off x="11643632" y="5029200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D0CF3890-9EBC-49F7-8624-C6282A4CD14E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3CB0AD40-19F8-4C66-98C0-A4AC168383D1}"/>
            </a:ext>
          </a:extLst>
        </xdr:cNvPr>
        <xdr:cNvSpPr txBox="1"/>
      </xdr:nvSpPr>
      <xdr:spPr>
        <a:xfrm>
          <a:off x="11643632" y="5760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51BC64CF-7B22-4DB4-811C-FD6249B5B8B9}"/>
            </a:ext>
          </a:extLst>
        </xdr:cNvPr>
        <xdr:cNvSpPr txBox="1"/>
      </xdr:nvSpPr>
      <xdr:spPr>
        <a:xfrm>
          <a:off x="11786507" y="5758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D0FBBCFC-E783-4423-83BB-312E2B2909AC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95809480-7322-45A1-9C40-652F310EC6E0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1286ADD0-CF20-4BBA-B856-409427FAC4A4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842B3467-21F6-45BD-ABCB-B9A17BA4BCDA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E4972F9-8B35-49C1-A1D0-E82B4AF89FDD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AF3063A2-CA66-49C1-99C9-9D91CA12BE49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63622893-6FF9-46D6-8665-736B66AAFB8E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1EBE1F49-0B59-4F79-9AE4-795606233D76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34ECFD83-77D7-42A3-B354-774DA6BE7EBB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F29708C6-404E-4CEC-BFAE-73BED85BCA00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82957E43-8BFD-4B8A-B3EB-E973ECC97919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A0AA3F3F-4F62-4070-9B39-9A4C5E226617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B38F32D1-9852-4B0E-B6C1-A5DB6589603C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23F7C1AF-85CA-4276-8A8E-64A934758AB8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D6B041-01DA-4FC7-8F24-FDFF3C575F12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5FACD37F-41E8-4910-AC93-71EBAF96769E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4A21A652-37EB-4135-BC08-6281C55D09E8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787A944A-A692-47E2-B343-EB797FABB6B9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5B18C34C-1814-4762-9873-5194678EB5BD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6F1EFA84-E8C4-4098-8B8E-D371193D9278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8A8A7F16-9E2F-4FC2-B482-8FFDFBD4DB75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C884E583-66F2-4B8A-B036-F97F688B8005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BA92632C-C2AD-4618-B5D6-3EDCA4C28F06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208FE491-DE19-4B73-B016-AA5879967002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8DFC5FF8-D540-46D5-A188-FC67409953DD}"/>
            </a:ext>
          </a:extLst>
        </xdr:cNvPr>
        <xdr:cNvSpPr txBox="1"/>
      </xdr:nvSpPr>
      <xdr:spPr>
        <a:xfrm>
          <a:off x="11643632" y="5758543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DE4B78BA-D53E-4DB5-86A4-F6676168782D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A84E3C7D-AEBC-438E-980E-611997EA0CBF}"/>
            </a:ext>
          </a:extLst>
        </xdr:cNvPr>
        <xdr:cNvSpPr txBox="1"/>
      </xdr:nvSpPr>
      <xdr:spPr>
        <a:xfrm>
          <a:off x="11643632" y="5758543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4E000430-EBA8-4CAC-91CA-A1E9972869BE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608767B8-C72A-4683-B8D9-D41504737524}"/>
            </a:ext>
          </a:extLst>
        </xdr:cNvPr>
        <xdr:cNvSpPr txBox="1"/>
      </xdr:nvSpPr>
      <xdr:spPr>
        <a:xfrm>
          <a:off x="11643632" y="5758543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56E13053-438A-42F5-8B78-EF470185217D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31BED3F7-6F73-4678-81C5-009D74C5E857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24667448-B6B0-4BE1-A190-79E12E1B5B62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329C2999-95CA-47E1-BBD6-CA360A3786BB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A1416AB2-9056-4F1D-8B6A-FA5F56469123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AF3563A8-F536-4F23-956A-E9B3EEAB6CC7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5189436D-3673-43BC-93E1-A4576EDE5AEF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B16B0AEE-4DF5-4A14-884B-E6E159E6ADC1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57DBF2D6-A60B-4727-B319-FB61D939CC5C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9506CE9D-3B45-43AC-B8C9-27BD423FAE6D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FC2875ED-F473-45DE-9D5C-D868AA4450E6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C8AFFA3-03EE-441C-9A00-CDA799997FBD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9C34CF5F-BC69-4D7E-B9A3-4C0BF300E6B5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D4D0CB31-DC64-4766-A1AF-E30D96E58A1D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22BA89D7-7D71-478B-ABDF-021C1CC009ED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46B00394-8ADB-4A4A-A202-2B0591F5D50E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22C2FEBF-B6FB-482B-87BF-C18D3778BD4E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B6DCF821-C159-4EAB-9CA3-9816902855E8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47F8837F-6967-4C94-A6FD-E8EC9924D6F4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250658CB-DBFC-48FF-BE7D-A5B179D270BB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AD58E8DE-B334-48CE-B150-69340433277A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D477DBB4-9468-4802-BB94-B7624D408092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CDF8FF9E-A7F6-46F9-A484-64213033C378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1BDF6207-9701-423E-AC50-5774A9E2BF22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D979204F-C497-4FA6-ACF2-99E9012EFBDE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CC01A673-CEAE-4833-AD11-D7B161C1B107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78FF7E49-BD82-453B-AE08-BDF063ACDBE0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ADEBDD34-9DEB-4B31-8867-69A5A64A5D16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5952A479-47E8-4775-ACA2-3871970D905B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4B8E8C62-6CC0-4DEB-9FD5-954AA4A0767B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B102EEC-4556-412D-A1A7-F2CDB29859CD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E7FC82C6-190F-4FDD-A6B6-66B9C252E142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820B2514-622A-4D19-966F-76C1294A7508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EC4448AB-1BE1-4210-ACA9-4722FA9F92CF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ECAE2C14-D89B-4E1A-B6D4-3776FA9E1546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95D7684-2D6D-4598-911F-2A72A8EBB04A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DB32683E-CD91-4469-BBB7-6B71513ADB04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5EF931FE-6AF3-4204-A377-CBE7838C12E7}"/>
            </a:ext>
          </a:extLst>
        </xdr:cNvPr>
        <xdr:cNvSpPr txBox="1"/>
      </xdr:nvSpPr>
      <xdr:spPr>
        <a:xfrm>
          <a:off x="11643632" y="648788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FA6D4D3E-83B5-40F2-BEE3-82ECD837CEE6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6890A9FF-70D1-435A-8DAE-BAF5CD1A01AE}"/>
            </a:ext>
          </a:extLst>
        </xdr:cNvPr>
        <xdr:cNvSpPr txBox="1"/>
      </xdr:nvSpPr>
      <xdr:spPr>
        <a:xfrm>
          <a:off x="11643632" y="648788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D9B9FB4E-FF45-4786-AF41-B3A33473E340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5C5A7634-3740-4B9D-B676-9875F92857FD}"/>
            </a:ext>
          </a:extLst>
        </xdr:cNvPr>
        <xdr:cNvSpPr txBox="1"/>
      </xdr:nvSpPr>
      <xdr:spPr>
        <a:xfrm>
          <a:off x="11643632" y="648788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243652BE-A8F6-48C5-9F98-E96CC965C7F8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95C4A19C-0381-47CC-A270-932CC839E1D4}"/>
            </a:ext>
          </a:extLst>
        </xdr:cNvPr>
        <xdr:cNvSpPr txBox="1"/>
      </xdr:nvSpPr>
      <xdr:spPr>
        <a:xfrm>
          <a:off x="11643632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3268C05A-40B9-400C-80BF-37D2B66177C9}"/>
            </a:ext>
          </a:extLst>
        </xdr:cNvPr>
        <xdr:cNvSpPr txBox="1"/>
      </xdr:nvSpPr>
      <xdr:spPr>
        <a:xfrm>
          <a:off x="11786507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E676E9E6-47BB-4463-B52A-EDD99F0FD2EF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FFD20A93-617D-45A1-93CC-061FC9F074C2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AFC6498A-FCDE-4438-BF02-4C39F64CC5D7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21D673EF-3FF2-4BA5-A3F0-A01310213B40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EBBB9C17-1AF3-47D4-A36B-27E52329ABD1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697B407A-F3E7-49E2-8ECF-CC0767567FAB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CF18D948-F7ED-4925-AB02-ADF28CAF64F1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DE3A89AD-418C-4703-8786-09E8D44D12C3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A9E9FD2D-90E9-498F-B216-9C7D3B968DA4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7AD5B748-D54F-4841-BA08-ADD5988DD997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16642C4C-2FD3-4082-B4F7-DA2855DCCB8C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184CE046-9DCB-461E-A04D-95D6F4048B3E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3D8F2285-D826-4909-B60B-D950C47E0E12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C3A83181-E0B8-48F8-AAFA-1FE5928B1DDF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FEA338C5-CAA3-4831-9A2E-AA492DB173C2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21905731-3B9C-4BA5-9209-1A8B6C4D252D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C18EAA7B-073E-4756-A25E-2BA6EDC150A7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F79EC7C2-C18E-4E0D-AA27-CF82C396B2FC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FAD614D9-4D70-4693-AF4C-8ECD8AE9267F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2E242624-9CDF-4020-924B-D8F89B4C0E9E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56309D54-9E53-4CB7-AB36-5B940A9CD449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F78A43C4-0D65-4708-8171-06AAD1744CB6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7A5F2BBF-869B-4B6B-8632-65A17E6544AF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18ACB15B-E043-4DF8-B843-40110DCA3740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54FC495B-6EF7-4B2B-9276-E6EAE9101342}"/>
            </a:ext>
          </a:extLst>
        </xdr:cNvPr>
        <xdr:cNvSpPr txBox="1"/>
      </xdr:nvSpPr>
      <xdr:spPr>
        <a:xfrm>
          <a:off x="11643632" y="4299857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98B04436-63A6-46C1-8AD8-3636EE939C55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62410AC6-0B0E-4958-A5DD-E1B99DE3D401}"/>
            </a:ext>
          </a:extLst>
        </xdr:cNvPr>
        <xdr:cNvSpPr txBox="1"/>
      </xdr:nvSpPr>
      <xdr:spPr>
        <a:xfrm>
          <a:off x="11643632" y="4299857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24AD21D7-C20A-43F1-9B5A-729D2C55861E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3EB12CF0-722B-4D19-8EBF-F5E572882C79}"/>
            </a:ext>
          </a:extLst>
        </xdr:cNvPr>
        <xdr:cNvSpPr txBox="1"/>
      </xdr:nvSpPr>
      <xdr:spPr>
        <a:xfrm>
          <a:off x="11643632" y="4299857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EC007CB4-1C11-4C2D-A050-7A38C2F40CA4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4FBCCA9A-180B-4251-B1F7-9DE493864532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D8CA987A-FF19-4713-B588-499189035394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7AA4196-FB00-43D8-9B9D-46CD04D2E970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4EC54482-4768-4089-B963-1FB04057D56D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8169A002-8FE2-4352-BD43-C506156DB5AA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7FA513E5-23FA-43BC-9D30-7ECFFE108989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7DE5449D-3FF7-4FFC-BBEA-0672BF4F6A24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43CD1B3D-3EBD-44F7-9B65-10B0F999B46A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60AAFB32-95F2-45F1-A44C-526965AAAF33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1B4F20AF-9F97-4CE0-ABD9-5AB6BBC16847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195A7CA8-B3F8-4B15-8B0B-2BAA8E164A9D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99BEBA66-01DB-4DE1-B1CC-4FB1D70D1D69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8FBCBDD1-8C2C-4186-9527-20688654833F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B716AE9A-DD19-4957-8E96-8A56816E1EA3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74AFA0C3-92F2-424C-99C6-5D03D81360FF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5B3BA3B7-ECF7-4EE9-B81B-530FE9DFA4AB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8B1578AC-EC98-4B6A-B0F9-32AEDE60B2A7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4FE1F0D5-32EC-40F6-8324-4E498ED508EE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764851CF-08B7-4909-8A67-686344C961D5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E7D7F7B6-BB15-41A7-B21E-0E2149FFA0D0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F0BCAD41-A91F-4CE1-8558-D88968EDFBDB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3DBFAF12-AEC4-476C-8166-E04D74A0CD4D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E3EF4B03-8193-4EF7-B34D-7F653D7008F6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3BF6106-4834-4F2F-BD7B-D070918C6DA2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67FECBDD-626D-4198-BD38-36588C8669A4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A47D877C-DBCA-467E-9476-5064205C1D9C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329412D9-CAB2-45C0-AE45-54C15F377E22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50DDEE90-1572-4CE8-B404-C83242A6DB41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D8CE5FF-2583-4434-B67A-E70F5CE25260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E098C3E8-A733-43F8-AF69-1B1A7936E710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7B6B4E66-74D2-44A3-87E6-D320FBE24478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97CCEF4B-E8C7-4EBE-94EF-B1A0713C0E43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D0B9D222-5839-4E26-893B-9A90516223C9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912B8754-DFE4-4329-A637-78F79222DBBB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EEFAD1EE-1146-4500-93D4-B7307E2735D0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5B557F60-1EBE-425E-8376-EBCEA7A8B556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50AE3AB0-7422-409D-BC59-BE72CB5C336F}"/>
            </a:ext>
          </a:extLst>
        </xdr:cNvPr>
        <xdr:cNvSpPr txBox="1"/>
      </xdr:nvSpPr>
      <xdr:spPr>
        <a:xfrm>
          <a:off x="11643632" y="5029200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E054266D-9A53-4F42-9EF6-FF0F2E51843E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6A52392B-A2CD-4359-8237-2D25C89D7AB8}"/>
            </a:ext>
          </a:extLst>
        </xdr:cNvPr>
        <xdr:cNvSpPr txBox="1"/>
      </xdr:nvSpPr>
      <xdr:spPr>
        <a:xfrm>
          <a:off x="11643632" y="5029200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1939D520-6818-4581-B94A-605320849E70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FED3FFEB-316D-4C84-AF14-C27ECC48ED57}"/>
            </a:ext>
          </a:extLst>
        </xdr:cNvPr>
        <xdr:cNvSpPr txBox="1"/>
      </xdr:nvSpPr>
      <xdr:spPr>
        <a:xfrm>
          <a:off x="11643632" y="5029200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AD844365-1D7F-46B2-AF63-4BFA71E61FF4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80C8FCF2-F422-44B1-BDE2-1128124A2669}"/>
            </a:ext>
          </a:extLst>
        </xdr:cNvPr>
        <xdr:cNvSpPr txBox="1"/>
      </xdr:nvSpPr>
      <xdr:spPr>
        <a:xfrm>
          <a:off x="11643632" y="5760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38594226-8BCD-47B2-82D2-EA763C830956}"/>
            </a:ext>
          </a:extLst>
        </xdr:cNvPr>
        <xdr:cNvSpPr txBox="1"/>
      </xdr:nvSpPr>
      <xdr:spPr>
        <a:xfrm>
          <a:off x="11786507" y="5758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92345EBC-6E2C-438A-ACFB-3468B26CD79E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6959DF9B-BA18-4E68-920E-DB8F560D52BE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648A18D0-38D0-48BF-AA3B-C8FD7C28390E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DF254A4E-B9D7-4070-B803-5E0308677822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8B7DCAC5-8868-43E7-85B7-F687837EAE8D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F52126B7-3088-469F-9F0A-F1AC5F5C0493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92FD0C5-87F2-47E7-A948-4C6715A22A4C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982C8BDE-E29A-42A9-BFD5-B55EBC9C4262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5922A1F-7321-4FF7-8242-DD7D8D8A2695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5BE53E80-3CCD-4EFF-A104-39A0EE1E1CA2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40CF3CE8-029A-4DE4-9E94-0E52B5BED3CD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E0F6CE3A-B7FD-4F3D-B306-07FF7C3D1F8F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FEC56646-64B0-4DE7-8F8D-70FDB2F732B2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CD4AB913-FDBE-492E-89A4-04398B331591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7701E957-C30F-4B32-8E07-AA64F0F0EC0C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6E5A03FD-E49F-441B-B245-37A68F4D097F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5728F894-733F-413C-AD14-B0A2BEF07C0B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2371CC57-04DD-4647-8DE5-742C11595794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1F411676-132F-4188-A976-6DB2DA317B64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B005F76D-58EA-4AE9-933F-02A488368552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8A896F63-AA56-475F-8CBC-815EAEE242DF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2467E385-3BBD-4CF6-AA58-96562839367E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AFD65B9F-3B39-49D9-8078-84506924D346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4361E0E2-8F82-4D8A-B023-816B2020949A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C476E1CF-DADF-40C1-8834-5B758878CDA4}"/>
            </a:ext>
          </a:extLst>
        </xdr:cNvPr>
        <xdr:cNvSpPr txBox="1"/>
      </xdr:nvSpPr>
      <xdr:spPr>
        <a:xfrm>
          <a:off x="11643632" y="5758543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4A10CA3A-DF76-448B-9578-090AF4D5E139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221E2934-ADBB-41E4-A163-EE36252A89B4}"/>
            </a:ext>
          </a:extLst>
        </xdr:cNvPr>
        <xdr:cNvSpPr txBox="1"/>
      </xdr:nvSpPr>
      <xdr:spPr>
        <a:xfrm>
          <a:off x="11643632" y="5758543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2EE8A821-63BA-4795-90A6-4D9A86309E87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201A96C1-686A-4790-8472-816E6071F4CF}"/>
            </a:ext>
          </a:extLst>
        </xdr:cNvPr>
        <xdr:cNvSpPr txBox="1"/>
      </xdr:nvSpPr>
      <xdr:spPr>
        <a:xfrm>
          <a:off x="11643632" y="5758543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70274678-A5F8-410E-A638-849CBB83B66F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20DCA344-A8D1-4417-9075-23B01FDF2BB8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AB331CD9-8313-48BB-BD55-2D586E42D55F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F07BED4B-45E1-4883-8122-24D2F18B2C9F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575736F3-44F7-46AD-883C-E303B854407D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DB5A95E5-3336-4378-87C2-C965D0A0ED0D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407B4285-1799-4135-985F-FB3476626897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352AE170-95C3-4C9A-8228-1F05AC4B6F5B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593A2E5F-A762-42CB-8A48-87EB1E013EBC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153D9812-A5F1-4A8D-A10B-4090195F35AA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409BEAB3-0AC2-4B7B-8858-BB67B4047AD0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51D8AC05-F0C6-4391-8CD9-BA4D28EB870E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96933731-390D-41E6-938B-88941F94F1A8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E609702D-8B62-409F-BB7A-D27B196407BD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5476BE78-5BEE-4C3F-9036-D835887B6596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ADFD5B42-768D-4429-B9DB-02838BD80D88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C0325373-22C9-4C51-851F-E5CBCADA239D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545E0646-7990-4A21-B834-585B62F58085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B3A2A67B-45EA-460B-89B7-AAF0D943136F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61166629-7087-467F-94C1-E733B1EBFF63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5DCF4F53-31EF-4C93-A803-64A9FE35E142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5B4830E7-F4D0-4EBF-B4CC-F5EECB75B75C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27F1A8A2-6236-43E4-A4AE-680551EBE249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67498EBB-8BF3-4CE6-8A9F-C686BC00397F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67277633-E206-48AE-A3DB-3D274325C936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DF7C20F4-790A-493D-AC21-30F457AA5AFB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E9C0ED6E-4D46-4043-A56D-0B43560B2FF8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16B06795-6CA6-4E2E-B133-FB8B2FDAFD35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4ECFF7A3-E49B-482B-9C9E-B1BECF1206AF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3363E81F-75BF-49DC-8277-D7B368E59D1C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9417840E-4533-4E0F-8E62-B60600D87C01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EC11AD2D-AA31-4429-B706-D6B746D97E8D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36FB1B59-8283-48A3-8941-F93BABAE487F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4F46C7A0-95E5-4F3B-8916-31A1C51F5819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9383A89F-F63A-4F4C-9E6E-7AFB0FE73FAF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BA2CA0B1-5C3B-4212-BEC6-984BD8560ECB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84D7D3E7-8A4B-4470-990A-FABA94974223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7381EAF3-1377-4E1E-B3CC-CE2CA08441F4}"/>
            </a:ext>
          </a:extLst>
        </xdr:cNvPr>
        <xdr:cNvSpPr txBox="1"/>
      </xdr:nvSpPr>
      <xdr:spPr>
        <a:xfrm>
          <a:off x="11643632" y="648788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88EC37D3-456D-4F81-9430-6D877960A24B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7C854B6B-419F-43B9-A954-F0456A8743BB}"/>
            </a:ext>
          </a:extLst>
        </xdr:cNvPr>
        <xdr:cNvSpPr txBox="1"/>
      </xdr:nvSpPr>
      <xdr:spPr>
        <a:xfrm>
          <a:off x="11643632" y="648788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92819B87-EC60-4795-8223-DB18A958B198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5B2126C-7045-4F70-8319-684872ECE81D}"/>
            </a:ext>
          </a:extLst>
        </xdr:cNvPr>
        <xdr:cNvSpPr txBox="1"/>
      </xdr:nvSpPr>
      <xdr:spPr>
        <a:xfrm>
          <a:off x="11643632" y="648788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7791695A-1BC6-49EC-9506-B48DE28DF3DF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9C122DDD-935D-42AD-B7B5-1CF9654095C9}"/>
            </a:ext>
          </a:extLst>
        </xdr:cNvPr>
        <xdr:cNvSpPr txBox="1"/>
      </xdr:nvSpPr>
      <xdr:spPr>
        <a:xfrm>
          <a:off x="11643632" y="7219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668038C9-CA4A-42FF-9B19-49B432CC6158}"/>
            </a:ext>
          </a:extLst>
        </xdr:cNvPr>
        <xdr:cNvSpPr txBox="1"/>
      </xdr:nvSpPr>
      <xdr:spPr>
        <a:xfrm>
          <a:off x="11786507" y="7217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D94AD462-1583-4926-B5F9-D8EC7E6F491E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52BB0587-10C5-4FA8-98E7-59DDDD6E9634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EA6E02FC-E380-4D13-8138-6989352059BD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A1E0CDD5-4923-4F47-80EF-417705D79CFC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5A9D9FB3-D35E-43E0-A8CF-C2E595D271A7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B74E58D4-8BA0-45D2-95E9-525DDC6AC5F8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242C8216-B76B-46F3-BA46-FB1CC0FCAB5E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C4271429-39BC-43DE-BE64-C3B6EEFA939A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CD08ACFA-7FB1-43C0-8C4E-CAB0A82CF2CD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99EB553-42FF-4069-9AF9-2E874985B177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485B1788-EEA9-448C-A52E-467B30A9B255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F53F1F07-2D82-4C39-A0DB-0FA74E9B9E9E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9A18021-437F-4A58-AA13-0F6085E07472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119D874E-A9B0-4AF7-A1C9-0A4738133A9A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62B533A5-49EF-49A0-9253-285F27FEC663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BF604151-12C0-49DB-BE63-E74AF83F14A6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C9237B67-65B7-474A-9B20-A4329747A36D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D63D901-D4B2-4FEC-B1B9-1BBFC4228A2E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477F56A3-BB81-4BA9-85CA-1EB78482459F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45E44935-1A0C-41CE-9B48-A1F3A3200A85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B34B991C-C8FD-41CC-9992-BBF5DE408F4C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8E676A10-2283-40BB-8CF8-EC5FB4A6A82D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C4FBDA23-63C2-4562-A12E-54CB397AD671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FA87BF15-1946-4C59-890B-779564DA0703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ED2B5A36-96C9-40E9-A5BF-0F4EDDDEBD7B}"/>
            </a:ext>
          </a:extLst>
        </xdr:cNvPr>
        <xdr:cNvSpPr txBox="1"/>
      </xdr:nvSpPr>
      <xdr:spPr>
        <a:xfrm>
          <a:off x="11643632" y="7217229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27D976AC-8169-4938-8C46-1EBD8D727046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92571DA8-F00B-4EFF-9D69-80F555E2E28D}"/>
            </a:ext>
          </a:extLst>
        </xdr:cNvPr>
        <xdr:cNvSpPr txBox="1"/>
      </xdr:nvSpPr>
      <xdr:spPr>
        <a:xfrm>
          <a:off x="11643632" y="7217229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C5D0B3F1-7FC0-4EA5-9EAC-364D2498935D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DBAB387E-3F9C-4546-B65D-626F3E6BB7F3}"/>
            </a:ext>
          </a:extLst>
        </xdr:cNvPr>
        <xdr:cNvSpPr txBox="1"/>
      </xdr:nvSpPr>
      <xdr:spPr>
        <a:xfrm>
          <a:off x="11643632" y="7217229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9F62CF3C-4B9B-42A5-8C25-1F18F6828347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3B768633-349B-4BB4-8214-B6F4D43976B8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C4FCDED4-2114-4D06-BED7-E6F4558B98D1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DC5A68E6-FD4E-440F-8D8F-5FF22CD181AC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1007EFE-8AD7-4F56-9DF6-E6E33B4DE40D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DF4145A7-7785-4672-95A0-558EC64856AB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407C4FD4-E5B1-4E96-9943-146F935BCE0A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963C6FC4-1EFD-4569-B595-799F0C4FCF5B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A8C9A9ED-5301-4ED0-BB26-0FB4E7F13AEA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EC65CA59-C644-4EA8-82DD-25DE25DDA4D4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7DA260F1-E1B4-4473-8402-19765D816A60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313807E1-E790-4537-9A2E-BDD98209DA39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2404E362-1A15-48C7-8B54-55D3CB62DB77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C749F64C-8980-4377-909E-0661293CA7E5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BC3A79D5-7866-428B-96F4-A09A22C7F2D2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A9292026-D103-403F-9F1B-4326BCF49FA3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BC0FA6D9-FFA5-4EB3-AEEA-D84A65EA3A65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D030A9BB-D050-4357-B539-4A26F783F8A6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63E16BED-A2DC-4CE0-9063-364B8406F9FB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50562679-5E84-40D2-84D7-3C4FF6668F51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85992704-C51D-42C7-904A-A5927DCCDCD8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CDA584A9-E796-4B58-9754-DFA8AAC1AF7F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458724B7-4F25-4E8C-BE3D-6D4DAA07D2C3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5F9C94B6-5B0C-4BE5-957C-F3AEBC376572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66A41AF8-200D-48E8-AB9E-12B5E7175E70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A7DB91CA-A4CB-4E19-9E14-D7F66C944CC0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CEBA0218-6EA1-4C6C-B08D-4EC2A98A923E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A57034A7-2A47-4FEF-8C2D-BDF3B9F3FBCB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16DD1098-0CA1-41E2-A5E1-254683691D84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BDE00BCC-29E8-42DB-A8B3-85FE279BA7AA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FA66412C-400D-4B98-8613-4BB38A3E9EE3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014523F9-322D-4B70-A6C2-D955BE89E1A6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17E897C2-FD02-41EE-BD57-1B1EE0CB597D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76936E40-3CBF-454F-A7FC-14E33B5B5F44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DDC37FB5-85CE-499C-A4C7-0539C26A49DC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B62AA8EA-153A-46F4-8D84-C67A5EF476E1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D0D708F1-A3EC-442A-BD5F-A4EFA998166F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8C469C53-D8DA-4C13-A3B8-B87C595AA734}"/>
            </a:ext>
          </a:extLst>
        </xdr:cNvPr>
        <xdr:cNvSpPr txBox="1"/>
      </xdr:nvSpPr>
      <xdr:spPr>
        <a:xfrm>
          <a:off x="11643632" y="7946571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47D0BB4A-891D-4156-A177-6ECC3B2BB002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F9D20511-0DE4-40BE-AFF5-B591FEE3E1F5}"/>
            </a:ext>
          </a:extLst>
        </xdr:cNvPr>
        <xdr:cNvSpPr txBox="1"/>
      </xdr:nvSpPr>
      <xdr:spPr>
        <a:xfrm>
          <a:off x="11643632" y="7946571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AD628997-441D-4F5E-A545-E60C124A720A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A981F627-66D8-4FBA-90B4-F6C39D50300A}"/>
            </a:ext>
          </a:extLst>
        </xdr:cNvPr>
        <xdr:cNvSpPr txBox="1"/>
      </xdr:nvSpPr>
      <xdr:spPr>
        <a:xfrm>
          <a:off x="11643632" y="7946571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0791579A-312D-4ADC-B836-68E20E543FED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7D3AA986-18CD-4051-9E35-0F8896548A77}"/>
            </a:ext>
          </a:extLst>
        </xdr:cNvPr>
        <xdr:cNvSpPr txBox="1"/>
      </xdr:nvSpPr>
      <xdr:spPr>
        <a:xfrm>
          <a:off x="11643632" y="8678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AD71080A-5123-4CC2-BC32-DF2CDB4501B1}"/>
            </a:ext>
          </a:extLst>
        </xdr:cNvPr>
        <xdr:cNvSpPr txBox="1"/>
      </xdr:nvSpPr>
      <xdr:spPr>
        <a:xfrm>
          <a:off x="11786507" y="8676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DD770B89-E77B-4409-999B-C30CFF43E506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6CEB3756-F63E-4A9C-9266-BA8307DFE737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AA0249AD-CDED-4BC6-BD4E-AA45DB946F5D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59A184AF-59A1-4A5A-BDD4-3154A2874B96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992AE0FF-BB83-4C62-A7A7-6041116FC1ED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22B78CF4-E24B-4E16-BE9A-00015CBDE13B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7F9451D2-DF21-4E7B-AC15-028A46C4DE11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8D7C76D5-5A38-4E30-BE84-F84C48BB0D62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B50FE7FB-D65C-4B5D-84BD-E5C49C2C686C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F4EB98A3-C628-491F-AD74-5F0D18D71DDB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EA4ACB3F-62F5-4A42-A702-E74A1BFEC8E7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9A687A45-0047-4E6C-A3C2-2663E146BE58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29AD87D6-EF5A-461F-9C06-DE6698BF50ED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0F2C949F-1F07-4AF1-BFA7-9864BBCEF179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18DD0290-120F-4E8E-ADA1-9F0D9AE1DA63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A994A860-C735-4B7D-83E1-2896441B33C0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FC98F472-6323-49DA-AE9B-D289B466BF8D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053FB02A-0B57-4B38-BD40-1F04A7C07D8F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EABAFD13-50EF-47B6-8340-D764EA026FB4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C6B0DE98-9BDD-43DC-AFB2-8B9695B0E8DE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D72F4870-9BF1-48AE-860C-FD0F31870E58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CE932CFB-71CB-4321-8462-08103CAEA9A7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84817B59-4352-44C5-A037-BC26BEF14DD5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27E509BB-F9F6-4CAD-8ACD-115E98EC5B2B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41647F64-3613-4716-9A18-70C6391C75B5}"/>
            </a:ext>
          </a:extLst>
        </xdr:cNvPr>
        <xdr:cNvSpPr txBox="1"/>
      </xdr:nvSpPr>
      <xdr:spPr>
        <a:xfrm>
          <a:off x="11643632" y="867591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9324248D-58CF-46CD-A231-0BE82FE5819D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ABF6AD3F-2B25-4543-83C9-9B68FFD2429F}"/>
            </a:ext>
          </a:extLst>
        </xdr:cNvPr>
        <xdr:cNvSpPr txBox="1"/>
      </xdr:nvSpPr>
      <xdr:spPr>
        <a:xfrm>
          <a:off x="11643632" y="867591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D0D5C6C1-50C5-4836-A723-7E017DBF4E00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C5D06D57-0ED8-4956-8BF2-B76821C6C74A}"/>
            </a:ext>
          </a:extLst>
        </xdr:cNvPr>
        <xdr:cNvSpPr txBox="1"/>
      </xdr:nvSpPr>
      <xdr:spPr>
        <a:xfrm>
          <a:off x="11643632" y="867591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0EB309A5-F4B2-40B3-8DE8-37D1287EE76E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FE176BE1-3C06-43B8-945E-F6B592217E64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D1F601EE-8AE5-4FBB-9652-BB2B1CFAF8E4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D312EE70-8219-4198-A3DD-E3A7709CA091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00EE16EC-F987-48A8-A47F-48E592FD1057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B5271162-37EE-4A6C-81D9-F23B50147267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E2004C1B-8B2B-48A7-A292-522D29B2687F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1031DEFB-75CF-4339-A40B-9E6B4A03EA8E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2F592BE2-9637-44B7-8F8C-BC03B63AD8E1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5EEA9DEF-851B-4614-B479-B39D01419862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42C11D72-2E5D-47AA-A76F-3847F1DED043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3D7708A0-00A1-435F-AF6E-57C520BF89BB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83BD0ED3-C29C-4F3F-B65C-409B7ADD32ED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9349BA27-53EF-46D4-8356-0EF47337D489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BA609DF9-5A70-457A-A8D5-D1ECF135E606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B0E8B886-9E69-4440-801B-8C0CFC9747D1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54D4C1F4-963B-49B5-A129-FC01E21DF309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EE8305D2-A432-4397-982F-0B33989A3EC8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EA494318-DA6D-4071-B5C3-6748FF27B236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CED74C2C-1DC1-4CA4-AC97-74D6513855A7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7F46AFDE-8099-448E-8017-84D6B7B51E7B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760E0855-B088-4DCF-8B05-681D1E8D3555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67C7FF1B-428B-496E-90F2-EAC93D59F24C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7B51C77A-46DD-4199-8FB0-B108636C9DD9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8DB4063A-3BAB-4772-9A1E-A0A72F02399B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D9AF8970-A227-4B35-8D21-AF3DB196A4EC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DDF86102-30AF-495E-91F4-4F50D672D233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6872F03B-8AC1-4F28-8B33-B43F9DFA6250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53F83ECB-C62E-4791-99B7-E41500D91705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B3E221AD-4000-4A84-9B99-12E377C8616E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49FC66A5-7EE2-4EC2-A667-08A237D9EAA8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FC39D1CF-9022-4B83-AA30-E7AD09EB198D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484CD3D4-7E3A-42A7-8592-442883678DE6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66573770-21B3-46AB-AE33-0555EE7FB585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FFF0453C-B324-494B-AED6-8357A7980526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66ABC4CE-AB40-4525-9744-29B7D9C0A0DC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C4ED1ACA-89DE-40D5-8AD8-95945A16FBA2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A71A1AB1-2960-4CF1-B395-D43A54303BD7}"/>
            </a:ext>
          </a:extLst>
        </xdr:cNvPr>
        <xdr:cNvSpPr txBox="1"/>
      </xdr:nvSpPr>
      <xdr:spPr>
        <a:xfrm>
          <a:off x="11643632" y="9405257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994AAAA5-5A0E-475C-B90B-03343F8C18D0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D5CCA5C5-9776-4919-9538-2B75F25839A6}"/>
            </a:ext>
          </a:extLst>
        </xdr:cNvPr>
        <xdr:cNvSpPr txBox="1"/>
      </xdr:nvSpPr>
      <xdr:spPr>
        <a:xfrm>
          <a:off x="11643632" y="9405257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CAB941FA-292A-4C1C-9B97-A6B6A035F45A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79D42BCF-4E4E-451F-B083-C3FE453D2A9E}"/>
            </a:ext>
          </a:extLst>
        </xdr:cNvPr>
        <xdr:cNvSpPr txBox="1"/>
      </xdr:nvSpPr>
      <xdr:spPr>
        <a:xfrm>
          <a:off x="11643632" y="9405257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66D91039-1ADF-4F09-BC8E-EF95D9EDCB40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E2E02BCF-D15B-474D-ADB1-B64C0250BA0E}"/>
            </a:ext>
          </a:extLst>
        </xdr:cNvPr>
        <xdr:cNvSpPr txBox="1"/>
      </xdr:nvSpPr>
      <xdr:spPr>
        <a:xfrm>
          <a:off x="11643632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08007576-A6A3-455B-A432-2AC7F47D73FF}"/>
            </a:ext>
          </a:extLst>
        </xdr:cNvPr>
        <xdr:cNvSpPr txBox="1"/>
      </xdr:nvSpPr>
      <xdr:spPr>
        <a:xfrm>
          <a:off x="11786507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87BB1BE4-C41D-4E38-9C18-2F5126050306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66A5D577-FD31-437C-9650-3BF5E1D5D38E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660A7597-C71C-4FF9-8526-C83CB5F1597E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C724FF2D-0B99-4927-AF71-37DD6DC3CD09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48B0964E-C4E2-4D95-939A-B067D8588CF2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B8202319-1819-42FA-9BE5-542C64719B25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6FC0E54A-85C3-4FB4-B575-A56CDC1B0792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9D5A03CE-5101-4C17-8B2D-FBE8D612456E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21A191AF-27D6-484D-B3C9-DDEFEF5C8768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C79E66FD-E0FD-4BA6-9904-6A316C9B0F5E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9AB2D8A1-6670-471C-94BD-2870903A8C9A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74ADE6D6-9404-4EE9-8127-871745DD81A7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C7AE9844-72F2-4B59-B7D0-D260C536F020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41F6DB33-8AEF-4F4E-BB71-30EC6501F2DC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A3BAF2A0-E601-45B3-97E6-0B11FC8FE0DC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AA754C3D-9A50-4E02-A5EC-F6B85F5F5F52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42682946-8C34-463D-8A40-FB2C505CBFF9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3EE8DDE1-B5E9-4B6D-9D7F-424E43F8EDCA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DA65C7B9-AB17-4936-B4F7-5FD450D3A599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16E8C200-8C82-4635-9AF7-62305B753825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B4EA930A-AEC1-40B7-9BCC-1500130B8C0C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D609BD1E-DF1A-4ED9-91E5-9BFBA5DD0755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FF355CB3-280E-44D0-B458-5D11B6CCF9C4}"/>
            </a:ext>
          </a:extLst>
        </xdr:cNvPr>
        <xdr:cNvSpPr txBox="1"/>
      </xdr:nvSpPr>
      <xdr:spPr>
        <a:xfrm>
          <a:off x="11643632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0511D403-7DAC-4F6A-B24B-4FE84F546618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A9B47DE6-295E-4476-A8EF-9E5330FCFB57}"/>
            </a:ext>
          </a:extLst>
        </xdr:cNvPr>
        <xdr:cNvSpPr txBox="1"/>
      </xdr:nvSpPr>
      <xdr:spPr>
        <a:xfrm>
          <a:off x="11643632" y="4299857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710A3D8C-24E6-4E79-B2EE-E05592946111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0EC0DED2-D76D-4E98-B0EF-FD22C8DB5D1C}"/>
            </a:ext>
          </a:extLst>
        </xdr:cNvPr>
        <xdr:cNvSpPr txBox="1"/>
      </xdr:nvSpPr>
      <xdr:spPr>
        <a:xfrm>
          <a:off x="11643632" y="4299857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5DD5AA67-01B4-4A45-85E3-7F922BDC170C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FA3376F5-6654-4B2C-92AD-65E914F364D4}"/>
            </a:ext>
          </a:extLst>
        </xdr:cNvPr>
        <xdr:cNvSpPr txBox="1"/>
      </xdr:nvSpPr>
      <xdr:spPr>
        <a:xfrm>
          <a:off x="11643632" y="4299857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CF4D9967-39A0-4A57-9315-F3A77385206F}"/>
            </a:ext>
          </a:extLst>
        </xdr:cNvPr>
        <xdr:cNvSpPr txBox="1"/>
      </xdr:nvSpPr>
      <xdr:spPr>
        <a:xfrm>
          <a:off x="11786507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64951913-2564-41C9-893A-BFBED590105E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C77782BE-6AF1-402A-B45D-B79177202FAC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1A566E73-9F80-4642-A924-07893AF4B905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8522679E-7D1A-4AE8-99D3-27DC65311F80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7929BC25-1B7C-4BA9-887E-335F04EA6A05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16E3589E-F967-4624-88FC-EFFEC17C6798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4358CB0D-B33B-4B5C-B197-82984F76E390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FDCBC59A-2857-4E7C-B550-E3B1225E4815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1C8CEF95-C0B1-41DD-82E0-7AC4A60E9F89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15A4DC0D-F933-4BAD-868E-B93193AAD0A5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7431E91A-399F-4CB8-82A2-A22041F41949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4E66015B-AF43-404F-A457-6108B81A172D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563B392E-7E88-440C-8298-C86704A471FC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2491CCE1-4D2B-45F5-A331-38DC1AC28794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ED12C905-61FE-4D42-8534-F42BEB1F682F}"/>
            </a:ext>
          </a:extLst>
        </xdr:cNvPr>
        <xdr:cNvSpPr txBox="1"/>
      </xdr:nvSpPr>
      <xdr:spPr>
        <a:xfrm>
          <a:off x="11643632" y="5031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4C8EE0BE-F751-44E6-A73A-C5E0751E6C4F}"/>
            </a:ext>
          </a:extLst>
        </xdr:cNvPr>
        <xdr:cNvSpPr txBox="1"/>
      </xdr:nvSpPr>
      <xdr:spPr>
        <a:xfrm>
          <a:off x="11786507" y="5029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B0F7218B-C93A-4A55-80FA-2939FA46BCC1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6D3C544B-A1E1-44EC-BAB1-E36BC6445AE5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EFE157D7-A047-43B5-9FFC-6551C64E82DF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A6A1EC9D-AB1D-4A24-B5B7-E9082AA8386C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BDE131C8-D414-4A81-B810-D298DF845162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73260CB3-2785-4E1B-B5C3-2FA6B4BBDF15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1772362A-EFCD-4523-8318-C23B1BF70781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425AA76A-A90F-44A0-8314-A1192A7C19ED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8B9E3B7B-5E6B-4BED-916D-2362290948E8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38214923-3C51-42D0-A044-E3E3494D9A25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84E3DD1F-203B-4829-A643-BC775026F2BD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A8CDA177-C5D3-494B-BDCD-225E67609D14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9B3FD50C-4C11-4976-A7F2-FD428F3E0CF0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25975DC7-F2A0-401D-9067-B5A6E05E0F4D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ECB14718-93D8-4C67-83A4-7F997D825A14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6B8AB009-4576-4724-813B-F602AED12CB4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450F6E45-A486-4D2F-B420-FF705D09181D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8F046EC6-386C-4BBA-8FB1-33294CA42381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E834264D-1CBE-471D-9AC3-4E8A6CCB97FE}"/>
            </a:ext>
          </a:extLst>
        </xdr:cNvPr>
        <xdr:cNvSpPr txBox="1"/>
      </xdr:nvSpPr>
      <xdr:spPr>
        <a:xfrm>
          <a:off x="11643632" y="5029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8FC25D23-1C92-4033-8C33-61462B0291B9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03011DCC-8C59-40BA-9105-8852D5EA39D4}"/>
            </a:ext>
          </a:extLst>
        </xdr:cNvPr>
        <xdr:cNvSpPr txBox="1"/>
      </xdr:nvSpPr>
      <xdr:spPr>
        <a:xfrm>
          <a:off x="11643632" y="5029200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665BDD6B-4E20-48C6-A986-C61EA0E6DA5C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AA164759-7B7C-4487-80F2-5B8810018D08}"/>
            </a:ext>
          </a:extLst>
        </xdr:cNvPr>
        <xdr:cNvSpPr txBox="1"/>
      </xdr:nvSpPr>
      <xdr:spPr>
        <a:xfrm>
          <a:off x="11643632" y="5029200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04704934-A44D-4AE5-944E-5F75A24951FC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C6125BB8-C7B2-4C70-A381-015E7DC0155F}"/>
            </a:ext>
          </a:extLst>
        </xdr:cNvPr>
        <xdr:cNvSpPr txBox="1"/>
      </xdr:nvSpPr>
      <xdr:spPr>
        <a:xfrm>
          <a:off x="11643632" y="5029200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3D43C7BE-C64B-4850-8434-C75B1F99EC3A}"/>
            </a:ext>
          </a:extLst>
        </xdr:cNvPr>
        <xdr:cNvSpPr txBox="1"/>
      </xdr:nvSpPr>
      <xdr:spPr>
        <a:xfrm>
          <a:off x="11786507" y="502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443DDE25-ED5A-4747-AE3F-E60D1815E1C6}"/>
            </a:ext>
          </a:extLst>
        </xdr:cNvPr>
        <xdr:cNvSpPr txBox="1"/>
      </xdr:nvSpPr>
      <xdr:spPr>
        <a:xfrm>
          <a:off x="11643632" y="5760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E99140A3-F372-46E9-8CC2-225CD897B9A4}"/>
            </a:ext>
          </a:extLst>
        </xdr:cNvPr>
        <xdr:cNvSpPr txBox="1"/>
      </xdr:nvSpPr>
      <xdr:spPr>
        <a:xfrm>
          <a:off x="11786507" y="5758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70687CA3-04C6-4606-9229-BAE465EC051A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2F95D118-1435-403C-ABE9-D7158220B521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A5AFA5CE-1381-4860-BFE5-AE6418B60C8D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E996B555-DDAA-42F6-A2E6-F3DCAFD6EC8B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C995CD1B-F39C-4B7B-843C-8B0ECBC240E8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88B30A61-41D0-458E-8D1A-27B6BA11EA1E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3CFA0D83-1E2A-4863-B3DB-AC9E7F87B08F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EF128FEC-730B-470C-B976-87F0B9606868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F861AAC9-8EBB-4EEB-B2A9-E83DB6688ECA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DBBF4D3A-81BA-4E0B-8E01-7A0D017002D3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2999E45B-6580-4073-A4D0-68B692AE90F2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A8AD9F1B-EDCA-4D7C-BCEC-25FB493AA8CD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B7C7373F-B894-4A8C-8862-B2DDE2271609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D992078D-1932-459F-BC93-1DAF359AB832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E6D4CDA0-63A2-4E39-9BA0-8352E7BC3313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DAD4AB7C-E1CD-49D9-A438-C3D1274B2766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31256D4D-1E34-4C01-82CA-2F2F07F91400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9494F49E-01B8-4994-9226-2C0989FD3D27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49691D60-FEF0-4431-B807-DFF96C261820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1F8D6E65-59CC-4A2F-BB6D-A8339420CC16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CE3A412D-96B4-4388-8633-8772C82DF8FE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9E3C4D37-6B9C-4D4F-A4C9-7CAF4D7BE293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5DBD3EBD-F117-4807-8EB7-C3357941B4FD}"/>
            </a:ext>
          </a:extLst>
        </xdr:cNvPr>
        <xdr:cNvSpPr txBox="1"/>
      </xdr:nvSpPr>
      <xdr:spPr>
        <a:xfrm>
          <a:off x="11643632" y="5758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13C63868-F3EB-46B4-ACA8-044BAF6EAA54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0EE5AFEC-E68F-4855-B0C1-A739CAFB70FF}"/>
            </a:ext>
          </a:extLst>
        </xdr:cNvPr>
        <xdr:cNvSpPr txBox="1"/>
      </xdr:nvSpPr>
      <xdr:spPr>
        <a:xfrm>
          <a:off x="11643632" y="5758543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87545A7E-528D-404C-9E49-10ADEBC0FDB9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F2B08985-EEA3-4BBF-B5C1-4D896E7FBFC1}"/>
            </a:ext>
          </a:extLst>
        </xdr:cNvPr>
        <xdr:cNvSpPr txBox="1"/>
      </xdr:nvSpPr>
      <xdr:spPr>
        <a:xfrm>
          <a:off x="11643632" y="5758543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919A0DE2-6C37-4236-86EF-D8DA26FC98D1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BCD63C94-7C7E-4BA1-B194-3778DFDE76FD}"/>
            </a:ext>
          </a:extLst>
        </xdr:cNvPr>
        <xdr:cNvSpPr txBox="1"/>
      </xdr:nvSpPr>
      <xdr:spPr>
        <a:xfrm>
          <a:off x="11643632" y="5758543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6A80686A-CAB0-4C50-A682-5F766C10669E}"/>
            </a:ext>
          </a:extLst>
        </xdr:cNvPr>
        <xdr:cNvSpPr txBox="1"/>
      </xdr:nvSpPr>
      <xdr:spPr>
        <a:xfrm>
          <a:off x="11786507" y="5758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B514E99B-EDC6-4A50-AAF5-C4F0F5C8C8C2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E64891D4-4671-4642-80EB-E2D940503553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9F6D38CF-6346-4D33-BF80-AA0F3654F94F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8EFD4A60-B525-4959-8706-5C62026A7946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D0B0128A-A607-484B-8CD6-E8737EDFE096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42E33104-0306-402D-A7A2-45B0E9F499AE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4D9B71AA-9681-4A8A-86CE-8237A04D4331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6615AF32-2060-4C34-8BE0-4376AB5EAFDE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B9209FE8-2708-467A-B944-4931F096E281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0081A4B9-D485-431F-AFB9-AAFF27BC7EB3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BCFBB6C9-D4E0-4B57-AF57-9D54D8DE86FE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7FEF688B-FDFF-4716-BEA3-3E54CC38220E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8B3DF669-91F5-4C1C-8873-5BF9F36AE700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4E4369E5-B26F-4373-8F21-E49D227FFC8B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51064988-67B7-4B59-844E-EDA39AD9ADC9}"/>
            </a:ext>
          </a:extLst>
        </xdr:cNvPr>
        <xdr:cNvSpPr txBox="1"/>
      </xdr:nvSpPr>
      <xdr:spPr>
        <a:xfrm>
          <a:off x="11643632" y="6490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B8BB700D-BDB7-445A-926A-C90596F29492}"/>
            </a:ext>
          </a:extLst>
        </xdr:cNvPr>
        <xdr:cNvSpPr txBox="1"/>
      </xdr:nvSpPr>
      <xdr:spPr>
        <a:xfrm>
          <a:off x="11786507" y="6488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F0771D74-AA99-4CDC-9978-21B74425A3BB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B6220A1F-3818-40DD-9DE3-F5278E98BC32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F4829F93-F36A-4B74-9554-FDAE78FA75CC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B56F7F9C-DE93-4C09-A87F-E634D27C845E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73C50057-3E72-4670-958B-C936B17FF555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C67D1B02-A368-457F-800A-77F4A02ACCF1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741F2AA6-65F8-40B2-8EB9-AECECB451726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14742572-1629-463B-83D9-CD59498334E9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48A1454D-7597-4FDE-BA07-EADD61CE7587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5F88067A-F7D7-4460-BC84-E063016BAC20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F0628ADD-B4CF-46FB-B8F7-19169681B0F9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C5D8A3B9-BA58-4218-989C-4BCE06161CAB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EA1DCB53-2DAC-41D4-8559-AD096E1515C0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AA85CA86-8A16-4C21-B6F0-5E400DEFBCAD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66E3BD7E-4C6D-426F-8361-18F477FF23EA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44420663-43A9-42B4-8B8F-E05C574F51AC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FC210986-C697-4BAB-A199-0376636CE04A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492FD853-477C-4B94-A7F7-C202D0D1E79C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53FD180C-1633-4354-8699-A94A917BCCD7}"/>
            </a:ext>
          </a:extLst>
        </xdr:cNvPr>
        <xdr:cNvSpPr txBox="1"/>
      </xdr:nvSpPr>
      <xdr:spPr>
        <a:xfrm>
          <a:off x="11643632" y="6487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D7CFA8B6-3120-4FAF-8095-555E79D217A1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4743D126-1227-43B7-B781-2A5F5BCED916}"/>
            </a:ext>
          </a:extLst>
        </xdr:cNvPr>
        <xdr:cNvSpPr txBox="1"/>
      </xdr:nvSpPr>
      <xdr:spPr>
        <a:xfrm>
          <a:off x="11643632" y="648788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C7F03352-B48D-4A17-AC32-FF5B042479D7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C67EAA15-DC56-4F76-B076-450E123B9E13}"/>
            </a:ext>
          </a:extLst>
        </xdr:cNvPr>
        <xdr:cNvSpPr txBox="1"/>
      </xdr:nvSpPr>
      <xdr:spPr>
        <a:xfrm>
          <a:off x="11643632" y="648788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41395B67-5A6A-4D3A-80D8-9DB1F5C67065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B8AD0256-7F96-4BF5-BD91-388544ED42DF}"/>
            </a:ext>
          </a:extLst>
        </xdr:cNvPr>
        <xdr:cNvSpPr txBox="1"/>
      </xdr:nvSpPr>
      <xdr:spPr>
        <a:xfrm>
          <a:off x="11643632" y="648788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AEBB5D66-5C93-4BEC-BFEF-EA42E4C4CD3B}"/>
            </a:ext>
          </a:extLst>
        </xdr:cNvPr>
        <xdr:cNvSpPr txBox="1"/>
      </xdr:nvSpPr>
      <xdr:spPr>
        <a:xfrm>
          <a:off x="11786507" y="6487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3244AC43-DB9E-4414-AB7A-B2F45C665B80}"/>
            </a:ext>
          </a:extLst>
        </xdr:cNvPr>
        <xdr:cNvSpPr txBox="1"/>
      </xdr:nvSpPr>
      <xdr:spPr>
        <a:xfrm>
          <a:off x="11643632" y="7219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342DE937-0E4C-4E4E-9355-DC6C1FF8591E}"/>
            </a:ext>
          </a:extLst>
        </xdr:cNvPr>
        <xdr:cNvSpPr txBox="1"/>
      </xdr:nvSpPr>
      <xdr:spPr>
        <a:xfrm>
          <a:off x="11786507" y="7217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9CEFA932-881C-4C43-A37E-3B41720FB3AB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754A83D4-B763-498D-A29E-149971D6DC7F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3F971AAA-8F94-42A6-8C81-9D8E8CE72332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90B4F7C9-9CF7-40DC-800F-C0797115D8B7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0F4690F0-3FEA-4888-BF40-2F147EFE3293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BA7C3B44-B737-467D-B750-25ED59AF7CCC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A3ABB521-DEEC-4EEC-9CB5-229FA89B89DC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185C61BB-D79B-4822-9672-37AB2DE6CA75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5D0E9B0A-55C6-4191-8790-97334F595F5C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9A768511-DD21-4D66-9FF9-0D91307DDD0F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C419E376-1590-4EC4-9DDF-55698ACCBBE8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984F3C84-8285-4339-8270-7E76F23B697F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F6A78741-D68F-48F5-91DA-3759F9492A12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BDC42A16-3288-4BFA-B9E0-7F0F3C67B298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256A7FCB-C948-4A88-B477-716537692180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0B66329A-161F-474D-95E7-20DB17C2E718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18B0B867-107A-4F88-96AF-A52812B42948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E6BAF91E-921D-4B6C-8B29-138E48004D3F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BA39BCDA-5430-46C3-A98D-E37DD95E98BD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145ACA2D-7151-484C-B7E6-8067A9CCE94D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1CA00F10-8F83-46F5-8466-DEC97F03FD89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E3F8ABEB-F3CD-40F8-AD11-19575B57830D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D05B9565-60AD-4909-B72B-960E24DC8550}"/>
            </a:ext>
          </a:extLst>
        </xdr:cNvPr>
        <xdr:cNvSpPr txBox="1"/>
      </xdr:nvSpPr>
      <xdr:spPr>
        <a:xfrm>
          <a:off x="11643632" y="7217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0666F3CF-9240-440D-9E07-E04247200A12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4FC8C7E0-8585-4611-9374-C5359821A0A1}"/>
            </a:ext>
          </a:extLst>
        </xdr:cNvPr>
        <xdr:cNvSpPr txBox="1"/>
      </xdr:nvSpPr>
      <xdr:spPr>
        <a:xfrm>
          <a:off x="11643632" y="7217229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CAE21931-16CC-4178-A91B-E968CCE5B5ED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6BBA1D5E-FF17-4BF4-A087-99A176A8B97A}"/>
            </a:ext>
          </a:extLst>
        </xdr:cNvPr>
        <xdr:cNvSpPr txBox="1"/>
      </xdr:nvSpPr>
      <xdr:spPr>
        <a:xfrm>
          <a:off x="11643632" y="7217229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AAB54158-B2B3-4B45-B105-594D92FBB2B4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A324D8BA-7F3C-414F-A2B3-898759FD8247}"/>
            </a:ext>
          </a:extLst>
        </xdr:cNvPr>
        <xdr:cNvSpPr txBox="1"/>
      </xdr:nvSpPr>
      <xdr:spPr>
        <a:xfrm>
          <a:off x="11643632" y="7217229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E528B3FA-BA17-4839-A4B1-B34485390431}"/>
            </a:ext>
          </a:extLst>
        </xdr:cNvPr>
        <xdr:cNvSpPr txBox="1"/>
      </xdr:nvSpPr>
      <xdr:spPr>
        <a:xfrm>
          <a:off x="11786507" y="7217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C4EF0DC8-7FB5-4157-AB6B-C0A764EAD106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A6BD7617-A343-4509-A6DD-4E7D9D16A51A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7EE0181B-3DB2-4C1B-8E73-126D90211C46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4C8EA125-8634-4F2C-B741-A94C334544BB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D02C3095-DBF9-4FDD-B31B-01027ABFD34D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9961D1C4-9664-4D92-9A4C-4FD03AD0A481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BDA56DC7-A504-40E6-A811-852994CC2787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B8EE8A68-9C2B-4F7C-A571-6809FBC0147D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BD194DAB-B8C2-41F9-BE93-045684979494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E631181B-007B-461B-AB62-4750EFCE90CC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9F961C0B-6B8C-4795-A4F7-235E3649ABA8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2542570A-8BAB-4301-8B8A-59C44008EA30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12AAB5BC-5882-4DFF-90BB-3E6F8EB49A7E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F4B26C99-D42A-42E8-A2C0-804257F484C8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E91F4E2C-8843-4C34-9476-F32A43B8E9C3}"/>
            </a:ext>
          </a:extLst>
        </xdr:cNvPr>
        <xdr:cNvSpPr txBox="1"/>
      </xdr:nvSpPr>
      <xdr:spPr>
        <a:xfrm>
          <a:off x="11643632" y="7948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41374E48-5CBF-418C-BECD-9312664C9E6A}"/>
            </a:ext>
          </a:extLst>
        </xdr:cNvPr>
        <xdr:cNvSpPr txBox="1"/>
      </xdr:nvSpPr>
      <xdr:spPr>
        <a:xfrm>
          <a:off x="11786507" y="7946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3689BFAC-5489-47EE-ADDF-05FBFE657615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59AD34B9-4384-4378-9BA5-DEFAD5F9CB10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5AAB0F59-EE72-49A0-BBF4-D951994D2E94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41A7601E-F1A1-4839-9E96-A92F5D0FC308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9618A257-83F1-45BA-9DD9-D7BAD059ED78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DC11E267-DB62-472A-8D1E-4231101049B3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8EA1F076-AB55-47A3-870A-BC927880CBD0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446997A3-DFFC-4A33-9238-505C46C52F39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C9DE7F9D-F67C-47EA-A954-2C4F0F642FA8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B8D62ED3-6CAD-474E-AB4E-6BCBFCBC3CD9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D9833FD1-AD9F-47BA-AC47-22F59D335B68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58ED3E94-2B96-4903-8DDB-A39805BB23B0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D97C4627-1749-461A-8E95-EA1DFDE23CBC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EAF71E1E-CADB-4DFD-BBE7-0659B400031D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AD46D666-7C8E-4F14-9C2E-D920147534CC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F861DE7C-90DD-4062-9E01-C1F85C6D5243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2FE01C35-4690-4FF9-8EEE-23A29E39A7C6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34BA6D82-1711-4132-A080-481BCB6F2F65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BE630FE3-8168-4097-AB3F-38A89B612057}"/>
            </a:ext>
          </a:extLst>
        </xdr:cNvPr>
        <xdr:cNvSpPr txBox="1"/>
      </xdr:nvSpPr>
      <xdr:spPr>
        <a:xfrm>
          <a:off x="11643632" y="7946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DE465D8B-2121-488F-AE0C-DE001DFB4E4B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7B57F96C-532E-4CD6-849B-53997F2AB9FC}"/>
            </a:ext>
          </a:extLst>
        </xdr:cNvPr>
        <xdr:cNvSpPr txBox="1"/>
      </xdr:nvSpPr>
      <xdr:spPr>
        <a:xfrm>
          <a:off x="11643632" y="7946571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FC25252D-7A66-4BB5-B42C-87B67C20CFDD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854DAFD2-D2B8-45F9-A4BD-5E6BC30BD4D3}"/>
            </a:ext>
          </a:extLst>
        </xdr:cNvPr>
        <xdr:cNvSpPr txBox="1"/>
      </xdr:nvSpPr>
      <xdr:spPr>
        <a:xfrm>
          <a:off x="11643632" y="7946571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ADEBFF8F-D8E3-4B99-A9D3-923CE8E48C91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C6F27AD6-B495-4299-95F0-761E5F8083E3}"/>
            </a:ext>
          </a:extLst>
        </xdr:cNvPr>
        <xdr:cNvSpPr txBox="1"/>
      </xdr:nvSpPr>
      <xdr:spPr>
        <a:xfrm>
          <a:off x="11643632" y="7946571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35A506DF-7335-48CD-9D43-D16804FA1983}"/>
            </a:ext>
          </a:extLst>
        </xdr:cNvPr>
        <xdr:cNvSpPr txBox="1"/>
      </xdr:nvSpPr>
      <xdr:spPr>
        <a:xfrm>
          <a:off x="11786507" y="7946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0AC819F5-6C3E-407A-8815-C8D6CC2213B5}"/>
            </a:ext>
          </a:extLst>
        </xdr:cNvPr>
        <xdr:cNvSpPr txBox="1"/>
      </xdr:nvSpPr>
      <xdr:spPr>
        <a:xfrm>
          <a:off x="11643632" y="8678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5B6196EA-BD10-4964-9C7A-BFE404C2BC1C}"/>
            </a:ext>
          </a:extLst>
        </xdr:cNvPr>
        <xdr:cNvSpPr txBox="1"/>
      </xdr:nvSpPr>
      <xdr:spPr>
        <a:xfrm>
          <a:off x="11786507" y="8676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16FAB597-C787-4D8C-AA66-96E3D268AD07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8F9E01DF-62B0-41B0-A5C6-4791CBB82CE6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A4B72BB2-7571-4E85-AC65-E05FC138409A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2858378D-0940-430A-8850-FC90343F80D1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4F679716-0D7A-4790-854D-CC6BA82DA1C1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4B645647-E5A8-4838-8A03-1C6AABC4A076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E4161731-5922-4C25-B68B-0C63C62DFBCD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9F4D091B-180E-4179-B258-7F3C9E1A7689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7A0C4455-BF1F-4BA5-AE9D-37617E06C1F7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7C10318B-699C-43DB-9D51-6898561A9092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04149B15-9BCB-4FBB-B3AE-BD861892B0E2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46E8A662-AB69-44B1-A3DE-C1D534344B80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9DE3528A-CF56-45E5-984A-767EEC7D7232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482BE4ED-AEAD-4302-8A93-BFEF85B4D65C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89F070CB-8EBD-44F3-A29B-9FE1EA291B1D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D68A5EB1-B78C-4499-BA78-0FA6B8057AB3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EEEC18CC-9C4B-497B-88A9-926A77746F65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AD21F437-5D6D-4100-B9EB-2FA5A91EC337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5AC6DFB4-6782-4124-B91D-294AE46B763F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BB23BACA-525E-430B-99D0-565C998E1A5F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DDF747F4-0585-4527-BAA7-938DFB9604C7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0B0D37E4-4559-42D2-8B9B-9ED0147ACD20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F5312494-C278-48F5-AEFA-B17AB134943E}"/>
            </a:ext>
          </a:extLst>
        </xdr:cNvPr>
        <xdr:cNvSpPr txBox="1"/>
      </xdr:nvSpPr>
      <xdr:spPr>
        <a:xfrm>
          <a:off x="11643632" y="8675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9E559518-494E-4281-9250-1E4722D91B4B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60AAA599-CFD8-4858-9A0E-A6A684BCEA07}"/>
            </a:ext>
          </a:extLst>
        </xdr:cNvPr>
        <xdr:cNvSpPr txBox="1"/>
      </xdr:nvSpPr>
      <xdr:spPr>
        <a:xfrm>
          <a:off x="11643632" y="867591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5744FF73-7F4B-49B8-BE95-4335B804ADBF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4B69D50B-5CAC-4D51-808F-93180986B36D}"/>
            </a:ext>
          </a:extLst>
        </xdr:cNvPr>
        <xdr:cNvSpPr txBox="1"/>
      </xdr:nvSpPr>
      <xdr:spPr>
        <a:xfrm>
          <a:off x="11643632" y="867591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A7D637FD-5DC2-47FE-82A2-3364E813203E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E83D0C7A-B666-45B3-ADB2-8748893D9DBE}"/>
            </a:ext>
          </a:extLst>
        </xdr:cNvPr>
        <xdr:cNvSpPr txBox="1"/>
      </xdr:nvSpPr>
      <xdr:spPr>
        <a:xfrm>
          <a:off x="11643632" y="867591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4045D49A-A075-4482-8608-9CDB09392FC9}"/>
            </a:ext>
          </a:extLst>
        </xdr:cNvPr>
        <xdr:cNvSpPr txBox="1"/>
      </xdr:nvSpPr>
      <xdr:spPr>
        <a:xfrm>
          <a:off x="11786507" y="8675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FAAC2224-D4AD-40A4-8F15-EF20159E565A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5BA140E0-EE92-4DF0-B3E8-EF62F483C9C8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A5C03192-9F91-437E-8DED-B43DAE1F07AA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BC422AEC-E74E-451A-BA76-59040EC067C8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447DBD3F-FA17-4E33-A9C1-A73D387FE47D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D769162F-6E17-4A6E-9AA9-315833F1D0A9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4E179F2B-4E19-4EDE-90DC-2490521FBDAF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921BBF15-4395-4F17-91A9-20F2D4D5D5BB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E341D659-8E4C-47D4-8C01-C4A6BE0921EF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BB8FA05F-77EE-401E-A704-8176CC3B4210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27C77B75-7421-4B29-9FCA-F22949B97B3B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8BD0F68B-287A-4832-9851-85892B7C92B4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4BC632DC-9D41-41A2-98E9-CD138CBE78B6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1AFAA4C3-12C9-4517-9F67-E04479FEC4CC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74BAC669-E5C0-425A-BC1C-1CD1EF2D7213}"/>
            </a:ext>
          </a:extLst>
        </xdr:cNvPr>
        <xdr:cNvSpPr txBox="1"/>
      </xdr:nvSpPr>
      <xdr:spPr>
        <a:xfrm>
          <a:off x="11643632" y="9407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9756237B-E85D-47E5-BF35-C3117BD01E82}"/>
            </a:ext>
          </a:extLst>
        </xdr:cNvPr>
        <xdr:cNvSpPr txBox="1"/>
      </xdr:nvSpPr>
      <xdr:spPr>
        <a:xfrm>
          <a:off x="11786507" y="9405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607C1413-A3AE-46E5-A3E0-94BD8E9205DF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8B667790-8769-4E14-AA9D-E045852A25FF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B76DA079-C7B0-4FCD-B730-C85BB6341A22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01B5533B-550D-4AF3-9577-B062E5A1065E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B45F07E4-1977-46D7-8DF4-4A8DD75E8E7B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AACCD2E4-74B1-4873-A144-9FA78BB6A665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EADAD9AE-FC2F-48BF-AA20-9FC96B542007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53621C04-DCEB-4F79-934C-ADA186E14E42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ADE7A932-33F4-4F6A-A1A9-9AAF407C435F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A5C4C68E-C8FC-4651-819B-4DB00C94D841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9CC1C697-DBB2-4188-BB27-367C1A8D1C49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D4974960-6EE1-444E-8BC0-D1BF6A727751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87EB763A-AD98-4897-A0B5-F6FAAA13DA40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C94B8BAC-7A1A-4F69-8DD9-D7685866279E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58770310-8F9C-4A5F-B57D-D7FFA00BE41C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978521E6-5CD5-4661-A2B1-5AC4F7794ACC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2C00E5FE-AA68-45A3-AA40-EA9F6185E669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2FD9F4B6-3B08-4E40-9338-1C390A09AD12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5BB20BEE-D090-45E7-B41B-CBC7CAFE9AA3}"/>
            </a:ext>
          </a:extLst>
        </xdr:cNvPr>
        <xdr:cNvSpPr txBox="1"/>
      </xdr:nvSpPr>
      <xdr:spPr>
        <a:xfrm>
          <a:off x="11643632" y="9405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11EC1F44-ED05-4827-A313-CCA04754418B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8E28466C-F2A3-4A63-ABA1-AEC08410BFF2}"/>
            </a:ext>
          </a:extLst>
        </xdr:cNvPr>
        <xdr:cNvSpPr txBox="1"/>
      </xdr:nvSpPr>
      <xdr:spPr>
        <a:xfrm>
          <a:off x="11643632" y="9405257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A9B91E59-A119-4A2F-8FB1-22E1252B04BD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69B8C91E-38C5-4790-9114-10D231058FEC}"/>
            </a:ext>
          </a:extLst>
        </xdr:cNvPr>
        <xdr:cNvSpPr txBox="1"/>
      </xdr:nvSpPr>
      <xdr:spPr>
        <a:xfrm>
          <a:off x="11643632" y="9405257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A445E793-2276-486E-AE2F-E437BD68E427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E8109C46-7010-49C0-97EF-AD24F44B6491}"/>
            </a:ext>
          </a:extLst>
        </xdr:cNvPr>
        <xdr:cNvSpPr txBox="1"/>
      </xdr:nvSpPr>
      <xdr:spPr>
        <a:xfrm>
          <a:off x="11643632" y="9405257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BDC2FA7E-D439-460A-99D1-443019F14B7F}"/>
            </a:ext>
          </a:extLst>
        </xdr:cNvPr>
        <xdr:cNvSpPr txBox="1"/>
      </xdr:nvSpPr>
      <xdr:spPr>
        <a:xfrm>
          <a:off x="11786507" y="9405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5268F2E2-67B4-4655-A312-5D66696BB200}"/>
            </a:ext>
          </a:extLst>
        </xdr:cNvPr>
        <xdr:cNvSpPr txBox="1"/>
      </xdr:nvSpPr>
      <xdr:spPr>
        <a:xfrm>
          <a:off x="11643632" y="10136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432B23CC-66CC-48F9-A022-457252D715C6}"/>
            </a:ext>
          </a:extLst>
        </xdr:cNvPr>
        <xdr:cNvSpPr txBox="1"/>
      </xdr:nvSpPr>
      <xdr:spPr>
        <a:xfrm>
          <a:off x="11786507" y="10134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C4903698-DA1A-46B3-A934-62ECF4A64288}"/>
            </a:ext>
          </a:extLst>
        </xdr:cNvPr>
        <xdr:cNvSpPr txBox="1"/>
      </xdr:nvSpPr>
      <xdr:spPr>
        <a:xfrm>
          <a:off x="11643632" y="10134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207FDEAA-2C73-4917-92BF-FE6E5383D010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F0B6C529-9386-4A22-83AD-BB69C8897517}"/>
            </a:ext>
          </a:extLst>
        </xdr:cNvPr>
        <xdr:cNvSpPr txBox="1"/>
      </xdr:nvSpPr>
      <xdr:spPr>
        <a:xfrm>
          <a:off x="11643632" y="10134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921822DB-369B-485E-8AAF-B3B63DBADEA2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99347D3F-81A8-48C4-8050-1B460BFF2303}"/>
            </a:ext>
          </a:extLst>
        </xdr:cNvPr>
        <xdr:cNvSpPr txBox="1"/>
      </xdr:nvSpPr>
      <xdr:spPr>
        <a:xfrm>
          <a:off x="11643632" y="10134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7135F098-0B66-4ECD-865C-73EA8CAA4F59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704548F6-5B71-4AC3-8F22-3A6988163C5B}"/>
            </a:ext>
          </a:extLst>
        </xdr:cNvPr>
        <xdr:cNvSpPr txBox="1"/>
      </xdr:nvSpPr>
      <xdr:spPr>
        <a:xfrm>
          <a:off x="11643632" y="10134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DAC30B32-A55A-49F0-B662-A35629C155AA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36FE9A90-5E89-4BDD-8E75-65C0106CFA20}"/>
            </a:ext>
          </a:extLst>
        </xdr:cNvPr>
        <xdr:cNvSpPr txBox="1"/>
      </xdr:nvSpPr>
      <xdr:spPr>
        <a:xfrm>
          <a:off x="11643632" y="108661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30A0ADA4-3828-44AE-91FC-809E40F7681C}"/>
            </a:ext>
          </a:extLst>
        </xdr:cNvPr>
        <xdr:cNvSpPr txBox="1"/>
      </xdr:nvSpPr>
      <xdr:spPr>
        <a:xfrm>
          <a:off x="11786507" y="10864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3505D4B1-3497-4255-B60E-5040D9E8594B}"/>
            </a:ext>
          </a:extLst>
        </xdr:cNvPr>
        <xdr:cNvSpPr txBox="1"/>
      </xdr:nvSpPr>
      <xdr:spPr>
        <a:xfrm>
          <a:off x="11643632" y="108661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DD510B70-30CF-4336-9EC9-C5542BA42F9F}"/>
            </a:ext>
          </a:extLst>
        </xdr:cNvPr>
        <xdr:cNvSpPr txBox="1"/>
      </xdr:nvSpPr>
      <xdr:spPr>
        <a:xfrm>
          <a:off x="11786507" y="10864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CE15409C-4DF8-4E06-9EE3-81776280B15E}"/>
            </a:ext>
          </a:extLst>
        </xdr:cNvPr>
        <xdr:cNvSpPr txBox="1"/>
      </xdr:nvSpPr>
      <xdr:spPr>
        <a:xfrm>
          <a:off x="11643632" y="10134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E501D86C-B8F3-4146-A638-CB43BD1EC284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24FA2437-822E-4906-86CD-D3FC67BAFB76}"/>
            </a:ext>
          </a:extLst>
        </xdr:cNvPr>
        <xdr:cNvSpPr txBox="1"/>
      </xdr:nvSpPr>
      <xdr:spPr>
        <a:xfrm>
          <a:off x="11643632" y="10134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2CE4BA4B-BD8A-4967-AEA7-7F1DA847CC6F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86C6B4C9-F69B-42FB-B209-574BE55923ED}"/>
            </a:ext>
          </a:extLst>
        </xdr:cNvPr>
        <xdr:cNvSpPr txBox="1"/>
      </xdr:nvSpPr>
      <xdr:spPr>
        <a:xfrm>
          <a:off x="11643632" y="10134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10CAE621-673B-4D2C-AB7E-B2160ACCA0E5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2BB72B40-002B-43BE-8FD2-605428370628}"/>
            </a:ext>
          </a:extLst>
        </xdr:cNvPr>
        <xdr:cNvSpPr txBox="1"/>
      </xdr:nvSpPr>
      <xdr:spPr>
        <a:xfrm>
          <a:off x="11643632" y="10134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7D039102-DBF3-416A-8D57-FFDE6C980532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D3286194-AF54-40D9-A160-039715FF4194}"/>
            </a:ext>
          </a:extLst>
        </xdr:cNvPr>
        <xdr:cNvSpPr txBox="1"/>
      </xdr:nvSpPr>
      <xdr:spPr>
        <a:xfrm>
          <a:off x="11643632" y="10134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93C8E6E8-E01A-483C-B0BA-861CA7859227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5402113E-2EA5-450A-B88B-F968D16A88EB}"/>
            </a:ext>
          </a:extLst>
        </xdr:cNvPr>
        <xdr:cNvSpPr txBox="1"/>
      </xdr:nvSpPr>
      <xdr:spPr>
        <a:xfrm>
          <a:off x="11643632" y="10134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28A12FF1-9375-4726-9022-56451992CD8A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A5ADBA18-BC03-43D4-8178-6D76AC4B7B97}"/>
            </a:ext>
          </a:extLst>
        </xdr:cNvPr>
        <xdr:cNvSpPr txBox="1"/>
      </xdr:nvSpPr>
      <xdr:spPr>
        <a:xfrm>
          <a:off x="11643632" y="10134600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F2B4FDFF-CFCF-40A3-B39F-DBD52DEBF435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67039579-1D6D-4F54-8F8C-12607E975259}"/>
            </a:ext>
          </a:extLst>
        </xdr:cNvPr>
        <xdr:cNvSpPr txBox="1"/>
      </xdr:nvSpPr>
      <xdr:spPr>
        <a:xfrm>
          <a:off x="11643632" y="10134600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33A39E51-F891-4F3B-8941-19855D2AED8D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DFC54261-1D15-468D-87DA-5FFF9F7852B5}"/>
            </a:ext>
          </a:extLst>
        </xdr:cNvPr>
        <xdr:cNvSpPr txBox="1"/>
      </xdr:nvSpPr>
      <xdr:spPr>
        <a:xfrm>
          <a:off x="11643632" y="10134600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871DB6F5-9449-4E0A-AA39-C5DC5D24506B}"/>
            </a:ext>
          </a:extLst>
        </xdr:cNvPr>
        <xdr:cNvSpPr txBox="1"/>
      </xdr:nvSpPr>
      <xdr:spPr>
        <a:xfrm>
          <a:off x="11786507" y="1013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61B4645A-7E9F-45D3-88CB-5C36E79F096F}"/>
            </a:ext>
          </a:extLst>
        </xdr:cNvPr>
        <xdr:cNvSpPr txBox="1"/>
      </xdr:nvSpPr>
      <xdr:spPr>
        <a:xfrm>
          <a:off x="11643632" y="108661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2F1F0787-3796-4755-8A0C-1EF15F214BD8}"/>
            </a:ext>
          </a:extLst>
        </xdr:cNvPr>
        <xdr:cNvSpPr txBox="1"/>
      </xdr:nvSpPr>
      <xdr:spPr>
        <a:xfrm>
          <a:off x="11786507" y="10864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AB775255-6B9B-4782-8DD8-39A1F480207F}"/>
            </a:ext>
          </a:extLst>
        </xdr:cNvPr>
        <xdr:cNvSpPr txBox="1"/>
      </xdr:nvSpPr>
      <xdr:spPr>
        <a:xfrm>
          <a:off x="11643632" y="108661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4F2B9E1B-A7CA-4DCD-ABB9-03390D10A957}"/>
            </a:ext>
          </a:extLst>
        </xdr:cNvPr>
        <xdr:cNvSpPr txBox="1"/>
      </xdr:nvSpPr>
      <xdr:spPr>
        <a:xfrm>
          <a:off x="11786507" y="10864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B327C5A2-CE5A-4569-ADEC-B638B67C2A74}"/>
            </a:ext>
          </a:extLst>
        </xdr:cNvPr>
        <xdr:cNvSpPr txBox="1"/>
      </xdr:nvSpPr>
      <xdr:spPr>
        <a:xfrm>
          <a:off x="11643632" y="108661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9F9217AE-1DEB-42F0-AAAD-9EF9DF5350F7}"/>
            </a:ext>
          </a:extLst>
        </xdr:cNvPr>
        <xdr:cNvSpPr txBox="1"/>
      </xdr:nvSpPr>
      <xdr:spPr>
        <a:xfrm>
          <a:off x="11786507" y="10864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024230F5-F33E-44E4-BF30-A8299E4C4261}"/>
            </a:ext>
          </a:extLst>
        </xdr:cNvPr>
        <xdr:cNvSpPr txBox="1"/>
      </xdr:nvSpPr>
      <xdr:spPr>
        <a:xfrm>
          <a:off x="11643632" y="108661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850B75A1-6FFD-4B9E-B212-BF9789CB0F8C}"/>
            </a:ext>
          </a:extLst>
        </xdr:cNvPr>
        <xdr:cNvSpPr txBox="1"/>
      </xdr:nvSpPr>
      <xdr:spPr>
        <a:xfrm>
          <a:off x="11786507" y="10864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77ED1C1B-6D3D-4895-BA2D-9D7BD9F38869}"/>
            </a:ext>
          </a:extLst>
        </xdr:cNvPr>
        <xdr:cNvSpPr txBox="1"/>
      </xdr:nvSpPr>
      <xdr:spPr>
        <a:xfrm>
          <a:off x="11643632" y="108661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26DE5BEB-B055-4792-87B2-BA6AFDC3006A}"/>
            </a:ext>
          </a:extLst>
        </xdr:cNvPr>
        <xdr:cNvSpPr txBox="1"/>
      </xdr:nvSpPr>
      <xdr:spPr>
        <a:xfrm>
          <a:off x="11786507" y="10864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F3F6C161-6BCF-4785-9FDD-7361FA0D58FD}"/>
            </a:ext>
          </a:extLst>
        </xdr:cNvPr>
        <xdr:cNvSpPr txBox="1"/>
      </xdr:nvSpPr>
      <xdr:spPr>
        <a:xfrm>
          <a:off x="11643632" y="108661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2D48934A-1DD8-449B-8239-57D890DD75FF}"/>
            </a:ext>
          </a:extLst>
        </xdr:cNvPr>
        <xdr:cNvSpPr txBox="1"/>
      </xdr:nvSpPr>
      <xdr:spPr>
        <a:xfrm>
          <a:off x="11786507" y="10864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D9DDFC1C-08C5-4FBA-9165-97ADC40E92E1}"/>
            </a:ext>
          </a:extLst>
        </xdr:cNvPr>
        <xdr:cNvSpPr txBox="1"/>
      </xdr:nvSpPr>
      <xdr:spPr>
        <a:xfrm>
          <a:off x="11643632" y="108661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24FEE963-E8E3-4BBC-BF41-233F5FEF3F9D}"/>
            </a:ext>
          </a:extLst>
        </xdr:cNvPr>
        <xdr:cNvSpPr txBox="1"/>
      </xdr:nvSpPr>
      <xdr:spPr>
        <a:xfrm>
          <a:off x="11786507" y="10864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A8A1AA05-384F-4762-A1A3-AB789ECB950F}"/>
            </a:ext>
          </a:extLst>
        </xdr:cNvPr>
        <xdr:cNvSpPr txBox="1"/>
      </xdr:nvSpPr>
      <xdr:spPr>
        <a:xfrm>
          <a:off x="11643632" y="108661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D328F3A3-54E1-4272-9581-838E26F0D80C}"/>
            </a:ext>
          </a:extLst>
        </xdr:cNvPr>
        <xdr:cNvSpPr txBox="1"/>
      </xdr:nvSpPr>
      <xdr:spPr>
        <a:xfrm>
          <a:off x="11786507" y="10864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562975B3-223B-472E-AC1F-E9DD29083BA2}"/>
            </a:ext>
          </a:extLst>
        </xdr:cNvPr>
        <xdr:cNvSpPr txBox="1"/>
      </xdr:nvSpPr>
      <xdr:spPr>
        <a:xfrm>
          <a:off x="11643632" y="108639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A8C49A0F-81A2-4855-A147-BE8A93DCF6C7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FF4F76A9-25AD-4E7D-B524-6C27BDFDCB2D}"/>
            </a:ext>
          </a:extLst>
        </xdr:cNvPr>
        <xdr:cNvSpPr txBox="1"/>
      </xdr:nvSpPr>
      <xdr:spPr>
        <a:xfrm>
          <a:off x="11643632" y="108639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DA3BE56C-36A2-49E6-A939-E358F71512E5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E89CD3B4-313B-4528-8E45-2FB3AC2253EE}"/>
            </a:ext>
          </a:extLst>
        </xdr:cNvPr>
        <xdr:cNvSpPr txBox="1"/>
      </xdr:nvSpPr>
      <xdr:spPr>
        <a:xfrm>
          <a:off x="11643632" y="108639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C6AE6295-74E0-4C34-9082-D47EFC4D7EBB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913C7AE4-A88E-47A0-8BEA-86AA197C3A57}"/>
            </a:ext>
          </a:extLst>
        </xdr:cNvPr>
        <xdr:cNvSpPr txBox="1"/>
      </xdr:nvSpPr>
      <xdr:spPr>
        <a:xfrm>
          <a:off x="11643632" y="108639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F25D8C61-76E9-4712-9642-AB5B895B6E4F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4B1AE028-E8EC-444D-99AF-A07356050105}"/>
            </a:ext>
          </a:extLst>
        </xdr:cNvPr>
        <xdr:cNvSpPr txBox="1"/>
      </xdr:nvSpPr>
      <xdr:spPr>
        <a:xfrm>
          <a:off x="11643632" y="108639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A36D3FA6-A7F3-4361-9007-704B01B2EAE1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8BE0766C-BC81-44B2-98DA-4FB4DA154037}"/>
            </a:ext>
          </a:extLst>
        </xdr:cNvPr>
        <xdr:cNvSpPr txBox="1"/>
      </xdr:nvSpPr>
      <xdr:spPr>
        <a:xfrm>
          <a:off x="11643632" y="108639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43BFEE71-0807-4BAD-9E2C-A8AEA11CCEE1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0425D446-F110-4D32-AB1D-054952BD2E00}"/>
            </a:ext>
          </a:extLst>
        </xdr:cNvPr>
        <xdr:cNvSpPr txBox="1"/>
      </xdr:nvSpPr>
      <xdr:spPr>
        <a:xfrm>
          <a:off x="11643632" y="108639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94300D51-7986-4431-945F-EE2499D76A30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2B6E1FFE-0D7C-49E2-AA8E-7B0D153EA8DE}"/>
            </a:ext>
          </a:extLst>
        </xdr:cNvPr>
        <xdr:cNvSpPr txBox="1"/>
      </xdr:nvSpPr>
      <xdr:spPr>
        <a:xfrm>
          <a:off x="11643632" y="108639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96409DBC-40A4-4B29-BD4E-8B39F8AE8E66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589AE044-C8D6-43BB-AEC1-C5DB016D7B6E}"/>
            </a:ext>
          </a:extLst>
        </xdr:cNvPr>
        <xdr:cNvSpPr txBox="1"/>
      </xdr:nvSpPr>
      <xdr:spPr>
        <a:xfrm>
          <a:off x="11643632" y="108639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CFDDBDA7-ED02-4E94-B56E-22CE81C9F38A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03D0D6BD-94C6-402D-A6B1-AEFAF7795F4C}"/>
            </a:ext>
          </a:extLst>
        </xdr:cNvPr>
        <xdr:cNvSpPr txBox="1"/>
      </xdr:nvSpPr>
      <xdr:spPr>
        <a:xfrm>
          <a:off x="11643632" y="108639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F5E12908-E279-4804-AFA0-627977039231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85232C99-8DA3-43E3-9643-BE870D739187}"/>
            </a:ext>
          </a:extLst>
        </xdr:cNvPr>
        <xdr:cNvSpPr txBox="1"/>
      </xdr:nvSpPr>
      <xdr:spPr>
        <a:xfrm>
          <a:off x="11643632" y="10863943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805D60B5-111A-4646-9D45-BE8E1FA53B36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96165D33-E9A9-4BF3-8D78-7E88D6F25FE9}"/>
            </a:ext>
          </a:extLst>
        </xdr:cNvPr>
        <xdr:cNvSpPr txBox="1"/>
      </xdr:nvSpPr>
      <xdr:spPr>
        <a:xfrm>
          <a:off x="11643632" y="10863943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2320D960-5DB1-4103-9310-18ACEE02C647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B32F8833-E832-4236-A4B0-CFBD24F7306F}"/>
            </a:ext>
          </a:extLst>
        </xdr:cNvPr>
        <xdr:cNvSpPr txBox="1"/>
      </xdr:nvSpPr>
      <xdr:spPr>
        <a:xfrm>
          <a:off x="11643632" y="10863943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9CF4C27E-961C-4079-B6CC-5F3192E2D275}"/>
            </a:ext>
          </a:extLst>
        </xdr:cNvPr>
        <xdr:cNvSpPr txBox="1"/>
      </xdr:nvSpPr>
      <xdr:spPr>
        <a:xfrm>
          <a:off x="11786507" y="108639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43198A42-E2DF-4974-853B-2E3A2807096B}"/>
            </a:ext>
          </a:extLst>
        </xdr:cNvPr>
        <xdr:cNvSpPr txBox="1"/>
      </xdr:nvSpPr>
      <xdr:spPr>
        <a:xfrm>
          <a:off x="11643632" y="115954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44970BFB-1A02-46BC-A109-19560510A426}"/>
            </a:ext>
          </a:extLst>
        </xdr:cNvPr>
        <xdr:cNvSpPr txBox="1"/>
      </xdr:nvSpPr>
      <xdr:spPr>
        <a:xfrm>
          <a:off x="11786507" y="115935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6A9A3FEB-E4B7-458F-8DF8-C6D5F8102AA3}"/>
            </a:ext>
          </a:extLst>
        </xdr:cNvPr>
        <xdr:cNvSpPr txBox="1"/>
      </xdr:nvSpPr>
      <xdr:spPr>
        <a:xfrm>
          <a:off x="11643632" y="115932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90AC2F10-495F-47A3-BB15-2D628E10F848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9DDC608D-6C1B-4D82-A2D6-5CF8ACB3FB7C}"/>
            </a:ext>
          </a:extLst>
        </xdr:cNvPr>
        <xdr:cNvSpPr txBox="1"/>
      </xdr:nvSpPr>
      <xdr:spPr>
        <a:xfrm>
          <a:off x="11643632" y="115932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A7A5C032-557B-4523-919D-FB5B5F26FC7C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087DDF21-3C17-4A23-8472-E5029640DCD3}"/>
            </a:ext>
          </a:extLst>
        </xdr:cNvPr>
        <xdr:cNvSpPr txBox="1"/>
      </xdr:nvSpPr>
      <xdr:spPr>
        <a:xfrm>
          <a:off x="11643632" y="115932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14458826-0CF9-4106-A99E-F77743D2C6C2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E7F67B04-3F0A-42A5-A1A3-DB769D79BE75}"/>
            </a:ext>
          </a:extLst>
        </xdr:cNvPr>
        <xdr:cNvSpPr txBox="1"/>
      </xdr:nvSpPr>
      <xdr:spPr>
        <a:xfrm>
          <a:off x="11643632" y="115932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855602AA-84CB-49B2-A392-E1D4D0055E15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B64E1C84-1B6F-4E51-9587-22039D772956}"/>
            </a:ext>
          </a:extLst>
        </xdr:cNvPr>
        <xdr:cNvSpPr txBox="1"/>
      </xdr:nvSpPr>
      <xdr:spPr>
        <a:xfrm>
          <a:off x="11643632" y="12324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0287F048-44CE-4F68-95F8-E1E97AECDF8A}"/>
            </a:ext>
          </a:extLst>
        </xdr:cNvPr>
        <xdr:cNvSpPr txBox="1"/>
      </xdr:nvSpPr>
      <xdr:spPr>
        <a:xfrm>
          <a:off x="11786507" y="123229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7F4037A3-47ED-44E5-9313-43C6C8986DEA}"/>
            </a:ext>
          </a:extLst>
        </xdr:cNvPr>
        <xdr:cNvSpPr txBox="1"/>
      </xdr:nvSpPr>
      <xdr:spPr>
        <a:xfrm>
          <a:off x="11643632" y="12324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24D5EB9F-40EF-4F20-AF9D-95AD07BE2B99}"/>
            </a:ext>
          </a:extLst>
        </xdr:cNvPr>
        <xdr:cNvSpPr txBox="1"/>
      </xdr:nvSpPr>
      <xdr:spPr>
        <a:xfrm>
          <a:off x="11786507" y="123229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02506E6B-ABDC-4EA7-9DAA-FAE04CE738D2}"/>
            </a:ext>
          </a:extLst>
        </xdr:cNvPr>
        <xdr:cNvSpPr txBox="1"/>
      </xdr:nvSpPr>
      <xdr:spPr>
        <a:xfrm>
          <a:off x="11643632" y="115932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27527EC6-3DC2-47F1-9CFD-112D7D989311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0B0DCD97-F3BE-46B7-BB62-E1BFF0FF9DA0}"/>
            </a:ext>
          </a:extLst>
        </xdr:cNvPr>
        <xdr:cNvSpPr txBox="1"/>
      </xdr:nvSpPr>
      <xdr:spPr>
        <a:xfrm>
          <a:off x="11643632" y="115932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13DFACFC-2BB8-4441-8853-C18FEA6B90CF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CBE7CAD8-76A1-47E1-AEC5-855F6EEFE000}"/>
            </a:ext>
          </a:extLst>
        </xdr:cNvPr>
        <xdr:cNvSpPr txBox="1"/>
      </xdr:nvSpPr>
      <xdr:spPr>
        <a:xfrm>
          <a:off x="11643632" y="115932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5FE36EE2-D3CC-4A6F-84E3-6B77DEBAE8BE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AE35F893-A289-4EB9-8368-7924A133D841}"/>
            </a:ext>
          </a:extLst>
        </xdr:cNvPr>
        <xdr:cNvSpPr txBox="1"/>
      </xdr:nvSpPr>
      <xdr:spPr>
        <a:xfrm>
          <a:off x="11643632" y="115932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EC866A9E-8667-4E8C-AA86-F5C262A84AB1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DD7EB468-6BA5-4702-A9F6-69DB70347BAC}"/>
            </a:ext>
          </a:extLst>
        </xdr:cNvPr>
        <xdr:cNvSpPr txBox="1"/>
      </xdr:nvSpPr>
      <xdr:spPr>
        <a:xfrm>
          <a:off x="11643632" y="115932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B4DB5460-34B6-4CB7-943C-D83D24B9FB90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2F4F75B2-F3F7-42CB-9071-8437A24312E4}"/>
            </a:ext>
          </a:extLst>
        </xdr:cNvPr>
        <xdr:cNvSpPr txBox="1"/>
      </xdr:nvSpPr>
      <xdr:spPr>
        <a:xfrm>
          <a:off x="11643632" y="115932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1D61C40D-F746-4B83-A74D-F8105A976FDF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B377CC99-C203-4417-A868-4CD79AD4CD85}"/>
            </a:ext>
          </a:extLst>
        </xdr:cNvPr>
        <xdr:cNvSpPr txBox="1"/>
      </xdr:nvSpPr>
      <xdr:spPr>
        <a:xfrm>
          <a:off x="11643632" y="1159328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60AEEBAD-62C4-42E8-8B5F-25BAAB4C2639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4A11C4D6-469B-4890-8DCA-EDE4AC7485FF}"/>
            </a:ext>
          </a:extLst>
        </xdr:cNvPr>
        <xdr:cNvSpPr txBox="1"/>
      </xdr:nvSpPr>
      <xdr:spPr>
        <a:xfrm>
          <a:off x="11643632" y="1159328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C0BEEAFF-C93B-45DA-88A3-B319890883BD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1184DBFA-57B9-43C0-8F97-8DFCF99E5BDF}"/>
            </a:ext>
          </a:extLst>
        </xdr:cNvPr>
        <xdr:cNvSpPr txBox="1"/>
      </xdr:nvSpPr>
      <xdr:spPr>
        <a:xfrm>
          <a:off x="11643632" y="1159328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977E2B88-9AA2-4C6D-83E9-9E76A0A6442F}"/>
            </a:ext>
          </a:extLst>
        </xdr:cNvPr>
        <xdr:cNvSpPr txBox="1"/>
      </xdr:nvSpPr>
      <xdr:spPr>
        <a:xfrm>
          <a:off x="11786507" y="1159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D5F2539E-8B6A-42E7-A182-938956FC4E7B}"/>
            </a:ext>
          </a:extLst>
        </xdr:cNvPr>
        <xdr:cNvSpPr txBox="1"/>
      </xdr:nvSpPr>
      <xdr:spPr>
        <a:xfrm>
          <a:off x="11643632" y="12324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6B711326-87F8-449B-B3B3-D5EA39DB45CA}"/>
            </a:ext>
          </a:extLst>
        </xdr:cNvPr>
        <xdr:cNvSpPr txBox="1"/>
      </xdr:nvSpPr>
      <xdr:spPr>
        <a:xfrm>
          <a:off x="11786507" y="123229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4F66CDD8-503F-4264-A322-121B887AD525}"/>
            </a:ext>
          </a:extLst>
        </xdr:cNvPr>
        <xdr:cNvSpPr txBox="1"/>
      </xdr:nvSpPr>
      <xdr:spPr>
        <a:xfrm>
          <a:off x="11643632" y="12324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978CF536-1D9A-4FB1-8C96-0DE5F2E57BAE}"/>
            </a:ext>
          </a:extLst>
        </xdr:cNvPr>
        <xdr:cNvSpPr txBox="1"/>
      </xdr:nvSpPr>
      <xdr:spPr>
        <a:xfrm>
          <a:off x="11786507" y="123229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7A416898-11A5-4B4C-80D3-B46AAED839D1}"/>
            </a:ext>
          </a:extLst>
        </xdr:cNvPr>
        <xdr:cNvSpPr txBox="1"/>
      </xdr:nvSpPr>
      <xdr:spPr>
        <a:xfrm>
          <a:off x="11643632" y="12324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0C54DB13-9251-4E5A-BF92-C0B577E9B905}"/>
            </a:ext>
          </a:extLst>
        </xdr:cNvPr>
        <xdr:cNvSpPr txBox="1"/>
      </xdr:nvSpPr>
      <xdr:spPr>
        <a:xfrm>
          <a:off x="11786507" y="123229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93E269BF-7DEE-4B29-A1C2-1CEB7D088C53}"/>
            </a:ext>
          </a:extLst>
        </xdr:cNvPr>
        <xdr:cNvSpPr txBox="1"/>
      </xdr:nvSpPr>
      <xdr:spPr>
        <a:xfrm>
          <a:off x="11643632" y="12324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CDEFEC63-6231-4D2A-82E8-1F5316A9FCD4}"/>
            </a:ext>
          </a:extLst>
        </xdr:cNvPr>
        <xdr:cNvSpPr txBox="1"/>
      </xdr:nvSpPr>
      <xdr:spPr>
        <a:xfrm>
          <a:off x="11786507" y="123229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C76E138F-8712-43FD-983B-5097CC798D9D}"/>
            </a:ext>
          </a:extLst>
        </xdr:cNvPr>
        <xdr:cNvSpPr txBox="1"/>
      </xdr:nvSpPr>
      <xdr:spPr>
        <a:xfrm>
          <a:off x="11643632" y="12324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04BFCC36-1510-47C9-A9CE-A2A870978B97}"/>
            </a:ext>
          </a:extLst>
        </xdr:cNvPr>
        <xdr:cNvSpPr txBox="1"/>
      </xdr:nvSpPr>
      <xdr:spPr>
        <a:xfrm>
          <a:off x="11786507" y="123229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61961001-F874-4B20-AF72-FB9F387B78E6}"/>
            </a:ext>
          </a:extLst>
        </xdr:cNvPr>
        <xdr:cNvSpPr txBox="1"/>
      </xdr:nvSpPr>
      <xdr:spPr>
        <a:xfrm>
          <a:off x="11643632" y="12324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3C9C2B49-FE96-4B92-92EF-9AA400FCF2E8}"/>
            </a:ext>
          </a:extLst>
        </xdr:cNvPr>
        <xdr:cNvSpPr txBox="1"/>
      </xdr:nvSpPr>
      <xdr:spPr>
        <a:xfrm>
          <a:off x="11786507" y="123229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7183CFF3-875A-41F9-BAC9-9F9CE580209D}"/>
            </a:ext>
          </a:extLst>
        </xdr:cNvPr>
        <xdr:cNvSpPr txBox="1"/>
      </xdr:nvSpPr>
      <xdr:spPr>
        <a:xfrm>
          <a:off x="11643632" y="12324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97F42E2B-0C8C-4894-9C8E-DD01A1DA372B}"/>
            </a:ext>
          </a:extLst>
        </xdr:cNvPr>
        <xdr:cNvSpPr txBox="1"/>
      </xdr:nvSpPr>
      <xdr:spPr>
        <a:xfrm>
          <a:off x="11786507" y="123229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426323DD-1C96-4BB1-A12D-43DEECE5C39B}"/>
            </a:ext>
          </a:extLst>
        </xdr:cNvPr>
        <xdr:cNvSpPr txBox="1"/>
      </xdr:nvSpPr>
      <xdr:spPr>
        <a:xfrm>
          <a:off x="11643632" y="123248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59B2F55C-6D59-4402-A2EE-633CC14CEE49}"/>
            </a:ext>
          </a:extLst>
        </xdr:cNvPr>
        <xdr:cNvSpPr txBox="1"/>
      </xdr:nvSpPr>
      <xdr:spPr>
        <a:xfrm>
          <a:off x="11786507" y="123229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A9E0AE3F-196E-4B43-B7D6-5A8AFE85D166}"/>
            </a:ext>
          </a:extLst>
        </xdr:cNvPr>
        <xdr:cNvSpPr txBox="1"/>
      </xdr:nvSpPr>
      <xdr:spPr>
        <a:xfrm>
          <a:off x="11643632" y="123226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61758A26-0BB7-4A2E-B80C-3C19FEA34C05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A52B6DA8-628A-47EF-91DF-049313BC85FC}"/>
            </a:ext>
          </a:extLst>
        </xdr:cNvPr>
        <xdr:cNvSpPr txBox="1"/>
      </xdr:nvSpPr>
      <xdr:spPr>
        <a:xfrm>
          <a:off x="11643632" y="123226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29394B85-C508-4FC4-B339-80A1C3178896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27E7BCEB-0E1E-41FD-A45D-97767137798F}"/>
            </a:ext>
          </a:extLst>
        </xdr:cNvPr>
        <xdr:cNvSpPr txBox="1"/>
      </xdr:nvSpPr>
      <xdr:spPr>
        <a:xfrm>
          <a:off x="11643632" y="123226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E2E04A9F-34BD-47B1-9872-B3A557672CBA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BECD68D4-B4F8-45E5-97CB-51FBBE908A45}"/>
            </a:ext>
          </a:extLst>
        </xdr:cNvPr>
        <xdr:cNvSpPr txBox="1"/>
      </xdr:nvSpPr>
      <xdr:spPr>
        <a:xfrm>
          <a:off x="11643632" y="123226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94D9DFE1-6A5A-4CC6-BC5D-75A4A18FAE9A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444567FC-A3DB-4BB4-9D30-C752A8B35ADA}"/>
            </a:ext>
          </a:extLst>
        </xdr:cNvPr>
        <xdr:cNvSpPr txBox="1"/>
      </xdr:nvSpPr>
      <xdr:spPr>
        <a:xfrm>
          <a:off x="11643632" y="123226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B5E7EE80-8C17-4917-8648-11E79754A3B0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8689690E-E257-464E-87AF-5174551D1611}"/>
            </a:ext>
          </a:extLst>
        </xdr:cNvPr>
        <xdr:cNvSpPr txBox="1"/>
      </xdr:nvSpPr>
      <xdr:spPr>
        <a:xfrm>
          <a:off x="11643632" y="123226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ACA283FC-BC26-4C3F-B623-471CCEBC2DB2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779C2EC2-D7F6-4957-9D90-A863FB01047F}"/>
            </a:ext>
          </a:extLst>
        </xdr:cNvPr>
        <xdr:cNvSpPr txBox="1"/>
      </xdr:nvSpPr>
      <xdr:spPr>
        <a:xfrm>
          <a:off x="11643632" y="123226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B305F939-E50A-49B6-A127-443F42D31A3D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5544F141-2275-4AD3-AFAB-253123B7B667}"/>
            </a:ext>
          </a:extLst>
        </xdr:cNvPr>
        <xdr:cNvSpPr txBox="1"/>
      </xdr:nvSpPr>
      <xdr:spPr>
        <a:xfrm>
          <a:off x="11643632" y="123226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CB31462B-33EA-43A1-BF1D-0D94E0338C21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CBA46419-77AF-4F36-B84D-3B882B39DF91}"/>
            </a:ext>
          </a:extLst>
        </xdr:cNvPr>
        <xdr:cNvSpPr txBox="1"/>
      </xdr:nvSpPr>
      <xdr:spPr>
        <a:xfrm>
          <a:off x="11643632" y="123226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37C77264-D796-4B7B-B4F9-E0262FDCCB5E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9D1B8093-E3BC-4FA7-AB37-773C5E8C2834}"/>
            </a:ext>
          </a:extLst>
        </xdr:cNvPr>
        <xdr:cNvSpPr txBox="1"/>
      </xdr:nvSpPr>
      <xdr:spPr>
        <a:xfrm>
          <a:off x="11643632" y="123226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FBC281C3-7F18-4403-AB74-0AB4F54ED52E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88C5A39E-528C-44AB-AF61-92E11F7FDFEE}"/>
            </a:ext>
          </a:extLst>
        </xdr:cNvPr>
        <xdr:cNvSpPr txBox="1"/>
      </xdr:nvSpPr>
      <xdr:spPr>
        <a:xfrm>
          <a:off x="11643632" y="12322629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2BBB647F-C266-473A-A7EA-6E0AE443B224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A74AB95F-BC30-4E21-9797-35293678F92D}"/>
            </a:ext>
          </a:extLst>
        </xdr:cNvPr>
        <xdr:cNvSpPr txBox="1"/>
      </xdr:nvSpPr>
      <xdr:spPr>
        <a:xfrm>
          <a:off x="11643632" y="12322629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F5983219-D516-43A5-9417-3FD11FE639E7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A53D4EA6-BC79-4AC1-B6A9-D7B9430BBFC5}"/>
            </a:ext>
          </a:extLst>
        </xdr:cNvPr>
        <xdr:cNvSpPr txBox="1"/>
      </xdr:nvSpPr>
      <xdr:spPr>
        <a:xfrm>
          <a:off x="11643632" y="12322629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6142E16D-AC4E-4171-8527-94C5F3EA424C}"/>
            </a:ext>
          </a:extLst>
        </xdr:cNvPr>
        <xdr:cNvSpPr txBox="1"/>
      </xdr:nvSpPr>
      <xdr:spPr>
        <a:xfrm>
          <a:off x="11786507" y="12322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48A65690-6660-4760-A804-3712A43D8E54}"/>
            </a:ext>
          </a:extLst>
        </xdr:cNvPr>
        <xdr:cNvSpPr txBox="1"/>
      </xdr:nvSpPr>
      <xdr:spPr>
        <a:xfrm>
          <a:off x="11643632" y="130541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9B41070F-E407-474C-B2CC-83A2C487C4C6}"/>
            </a:ext>
          </a:extLst>
        </xdr:cNvPr>
        <xdr:cNvSpPr txBox="1"/>
      </xdr:nvSpPr>
      <xdr:spPr>
        <a:xfrm>
          <a:off x="11786507" y="130522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8704986F-1229-4ABA-B56F-393961BCA233}"/>
            </a:ext>
          </a:extLst>
        </xdr:cNvPr>
        <xdr:cNvSpPr txBox="1"/>
      </xdr:nvSpPr>
      <xdr:spPr>
        <a:xfrm>
          <a:off x="11643632" y="13051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F22DB697-1F15-4016-9327-D15F77D76900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372589E9-2611-4173-9B7F-FC8B1D2F9CA1}"/>
            </a:ext>
          </a:extLst>
        </xdr:cNvPr>
        <xdr:cNvSpPr txBox="1"/>
      </xdr:nvSpPr>
      <xdr:spPr>
        <a:xfrm>
          <a:off x="11643632" y="13051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D402DF0B-6A39-4FA8-B6B1-6CA6B42ADA49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2112B3CE-8E76-4481-95CF-CCF5CF97E4D9}"/>
            </a:ext>
          </a:extLst>
        </xdr:cNvPr>
        <xdr:cNvSpPr txBox="1"/>
      </xdr:nvSpPr>
      <xdr:spPr>
        <a:xfrm>
          <a:off x="11643632" y="13051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4DD66849-1DBD-4A79-9A56-DA98164F454D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0CBB7BC9-B229-4267-9E0F-46535A9C5959}"/>
            </a:ext>
          </a:extLst>
        </xdr:cNvPr>
        <xdr:cNvSpPr txBox="1"/>
      </xdr:nvSpPr>
      <xdr:spPr>
        <a:xfrm>
          <a:off x="11643632" y="13051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63CA5F94-D68B-4492-BDC0-4D74C368798F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1700F518-F0F7-4587-81AC-F6666F38211E}"/>
            </a:ext>
          </a:extLst>
        </xdr:cNvPr>
        <xdr:cNvSpPr txBox="1"/>
      </xdr:nvSpPr>
      <xdr:spPr>
        <a:xfrm>
          <a:off x="11643632" y="137834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94E4EC6E-21FE-490F-A8D2-094962274751}"/>
            </a:ext>
          </a:extLst>
        </xdr:cNvPr>
        <xdr:cNvSpPr txBox="1"/>
      </xdr:nvSpPr>
      <xdr:spPr>
        <a:xfrm>
          <a:off x="11786507" y="137815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F63C4482-EEA1-4BAD-AE7F-39F164E1EE25}"/>
            </a:ext>
          </a:extLst>
        </xdr:cNvPr>
        <xdr:cNvSpPr txBox="1"/>
      </xdr:nvSpPr>
      <xdr:spPr>
        <a:xfrm>
          <a:off x="11643632" y="137834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508F445D-072A-4906-917E-5A9F0F8E84B8}"/>
            </a:ext>
          </a:extLst>
        </xdr:cNvPr>
        <xdr:cNvSpPr txBox="1"/>
      </xdr:nvSpPr>
      <xdr:spPr>
        <a:xfrm>
          <a:off x="11786507" y="137815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C9E3B97E-A96D-47FC-9156-B05423E958FA}"/>
            </a:ext>
          </a:extLst>
        </xdr:cNvPr>
        <xdr:cNvSpPr txBox="1"/>
      </xdr:nvSpPr>
      <xdr:spPr>
        <a:xfrm>
          <a:off x="11643632" y="13051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B52BFE02-D739-4DF4-B17E-B4AEB0A96979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2EDA44EA-5BEA-4911-859E-1B8F25F3D361}"/>
            </a:ext>
          </a:extLst>
        </xdr:cNvPr>
        <xdr:cNvSpPr txBox="1"/>
      </xdr:nvSpPr>
      <xdr:spPr>
        <a:xfrm>
          <a:off x="11643632" y="13051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148ADCE7-E8CA-4319-A37B-B543DBBF6464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D395C69E-3247-4912-A364-2DDCE27B7CC2}"/>
            </a:ext>
          </a:extLst>
        </xdr:cNvPr>
        <xdr:cNvSpPr txBox="1"/>
      </xdr:nvSpPr>
      <xdr:spPr>
        <a:xfrm>
          <a:off x="11643632" y="13051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1A83150D-4D73-4A1E-9461-11BBE8F1C48E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66D87205-A9F9-4E61-9A3E-5E8DEB76F0C3}"/>
            </a:ext>
          </a:extLst>
        </xdr:cNvPr>
        <xdr:cNvSpPr txBox="1"/>
      </xdr:nvSpPr>
      <xdr:spPr>
        <a:xfrm>
          <a:off x="11643632" y="13051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5C7357A1-9510-4C86-BB63-B6B5E0802465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D245C807-ABDF-4AC4-A66E-31F63DCA574C}"/>
            </a:ext>
          </a:extLst>
        </xdr:cNvPr>
        <xdr:cNvSpPr txBox="1"/>
      </xdr:nvSpPr>
      <xdr:spPr>
        <a:xfrm>
          <a:off x="11643632" y="13051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224BAD39-0724-43B7-98C5-57F8341F646C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75583CB7-834C-4A67-8DE1-2D7F49CE5D54}"/>
            </a:ext>
          </a:extLst>
        </xdr:cNvPr>
        <xdr:cNvSpPr txBox="1"/>
      </xdr:nvSpPr>
      <xdr:spPr>
        <a:xfrm>
          <a:off x="11643632" y="13051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B7D419F7-907E-48A6-AB28-F82F775E7E59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A199E347-0709-431D-A4E8-F798C32C3535}"/>
            </a:ext>
          </a:extLst>
        </xdr:cNvPr>
        <xdr:cNvSpPr txBox="1"/>
      </xdr:nvSpPr>
      <xdr:spPr>
        <a:xfrm>
          <a:off x="11643632" y="13051971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D257DBD0-A73A-464B-B9B9-E26D4AC60C78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82FB19AE-7A7E-42A8-B53A-32399E590FDB}"/>
            </a:ext>
          </a:extLst>
        </xdr:cNvPr>
        <xdr:cNvSpPr txBox="1"/>
      </xdr:nvSpPr>
      <xdr:spPr>
        <a:xfrm>
          <a:off x="11643632" y="13051971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BD8C8173-20D1-45BF-A094-17D52D5A87AC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FA9721B8-CC72-46C3-8961-CB9E1F862C0A}"/>
            </a:ext>
          </a:extLst>
        </xdr:cNvPr>
        <xdr:cNvSpPr txBox="1"/>
      </xdr:nvSpPr>
      <xdr:spPr>
        <a:xfrm>
          <a:off x="11643632" y="13051971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2333A28B-5E28-4B2D-9178-DD6644A8979E}"/>
            </a:ext>
          </a:extLst>
        </xdr:cNvPr>
        <xdr:cNvSpPr txBox="1"/>
      </xdr:nvSpPr>
      <xdr:spPr>
        <a:xfrm>
          <a:off x="11786507" y="1305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3020ECC0-A680-40E6-8333-D58340394BFB}"/>
            </a:ext>
          </a:extLst>
        </xdr:cNvPr>
        <xdr:cNvSpPr txBox="1"/>
      </xdr:nvSpPr>
      <xdr:spPr>
        <a:xfrm>
          <a:off x="11643632" y="137834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E10358F5-56D5-4ED8-AA27-C365F6080FD0}"/>
            </a:ext>
          </a:extLst>
        </xdr:cNvPr>
        <xdr:cNvSpPr txBox="1"/>
      </xdr:nvSpPr>
      <xdr:spPr>
        <a:xfrm>
          <a:off x="11786507" y="137815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68CB02E9-90EA-48D1-9647-8377AAE51745}"/>
            </a:ext>
          </a:extLst>
        </xdr:cNvPr>
        <xdr:cNvSpPr txBox="1"/>
      </xdr:nvSpPr>
      <xdr:spPr>
        <a:xfrm>
          <a:off x="11643632" y="137834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3134A979-1E39-4898-8383-38FE14ADD537}"/>
            </a:ext>
          </a:extLst>
        </xdr:cNvPr>
        <xdr:cNvSpPr txBox="1"/>
      </xdr:nvSpPr>
      <xdr:spPr>
        <a:xfrm>
          <a:off x="11786507" y="137815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A6BD3F42-62F5-4E24-BAC5-2A0322BFB1A7}"/>
            </a:ext>
          </a:extLst>
        </xdr:cNvPr>
        <xdr:cNvSpPr txBox="1"/>
      </xdr:nvSpPr>
      <xdr:spPr>
        <a:xfrm>
          <a:off x="11643632" y="137834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684B40AB-40C5-4AB7-97A0-7676F9C26A9D}"/>
            </a:ext>
          </a:extLst>
        </xdr:cNvPr>
        <xdr:cNvSpPr txBox="1"/>
      </xdr:nvSpPr>
      <xdr:spPr>
        <a:xfrm>
          <a:off x="11786507" y="137815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3A64CB73-D424-465E-B242-A81FA7E6164A}"/>
            </a:ext>
          </a:extLst>
        </xdr:cNvPr>
        <xdr:cNvSpPr txBox="1"/>
      </xdr:nvSpPr>
      <xdr:spPr>
        <a:xfrm>
          <a:off x="11643632" y="137834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31728034-E3D8-41BC-BD45-91793BBF7F94}"/>
            </a:ext>
          </a:extLst>
        </xdr:cNvPr>
        <xdr:cNvSpPr txBox="1"/>
      </xdr:nvSpPr>
      <xdr:spPr>
        <a:xfrm>
          <a:off x="11786507" y="137815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74996F12-0728-4827-B396-B879ED3BC152}"/>
            </a:ext>
          </a:extLst>
        </xdr:cNvPr>
        <xdr:cNvSpPr txBox="1"/>
      </xdr:nvSpPr>
      <xdr:spPr>
        <a:xfrm>
          <a:off x="11643632" y="137834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FE9B95A0-AB49-44B4-906F-025D531A14CF}"/>
            </a:ext>
          </a:extLst>
        </xdr:cNvPr>
        <xdr:cNvSpPr txBox="1"/>
      </xdr:nvSpPr>
      <xdr:spPr>
        <a:xfrm>
          <a:off x="11786507" y="137815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8182CBC2-EEAB-4928-8138-2DBE32C40F30}"/>
            </a:ext>
          </a:extLst>
        </xdr:cNvPr>
        <xdr:cNvSpPr txBox="1"/>
      </xdr:nvSpPr>
      <xdr:spPr>
        <a:xfrm>
          <a:off x="11643632" y="137834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F97A63B9-9FAB-4C4F-B7F5-37E358FBED12}"/>
            </a:ext>
          </a:extLst>
        </xdr:cNvPr>
        <xdr:cNvSpPr txBox="1"/>
      </xdr:nvSpPr>
      <xdr:spPr>
        <a:xfrm>
          <a:off x="11786507" y="137815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C0D921FA-781B-47AC-906F-703150ED3C4A}"/>
            </a:ext>
          </a:extLst>
        </xdr:cNvPr>
        <xdr:cNvSpPr txBox="1"/>
      </xdr:nvSpPr>
      <xdr:spPr>
        <a:xfrm>
          <a:off x="11643632" y="137834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57B7B76D-E39D-47FE-9D8B-05AAA092C6BD}"/>
            </a:ext>
          </a:extLst>
        </xdr:cNvPr>
        <xdr:cNvSpPr txBox="1"/>
      </xdr:nvSpPr>
      <xdr:spPr>
        <a:xfrm>
          <a:off x="11786507" y="137815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091C786A-9075-4DCC-85E8-0D56A35C5114}"/>
            </a:ext>
          </a:extLst>
        </xdr:cNvPr>
        <xdr:cNvSpPr txBox="1"/>
      </xdr:nvSpPr>
      <xdr:spPr>
        <a:xfrm>
          <a:off x="11643632" y="137834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31CBB8EF-15D6-462C-AE54-E6791F794477}"/>
            </a:ext>
          </a:extLst>
        </xdr:cNvPr>
        <xdr:cNvSpPr txBox="1"/>
      </xdr:nvSpPr>
      <xdr:spPr>
        <a:xfrm>
          <a:off x="11786507" y="137815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DEDA8F14-F65D-4A6A-903E-DCB95AB6C233}"/>
            </a:ext>
          </a:extLst>
        </xdr:cNvPr>
        <xdr:cNvSpPr txBox="1"/>
      </xdr:nvSpPr>
      <xdr:spPr>
        <a:xfrm>
          <a:off x="11643632" y="137813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7482D819-E430-44ED-8235-76D3A5CB59D3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7BB8107A-4233-49F0-B327-4F016313DC0D}"/>
            </a:ext>
          </a:extLst>
        </xdr:cNvPr>
        <xdr:cNvSpPr txBox="1"/>
      </xdr:nvSpPr>
      <xdr:spPr>
        <a:xfrm>
          <a:off x="11643632" y="137813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8283D3C9-1529-4FE2-BEDC-46F646CC4820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F9E0C0E6-619C-4444-A004-C992163BD3AA}"/>
            </a:ext>
          </a:extLst>
        </xdr:cNvPr>
        <xdr:cNvSpPr txBox="1"/>
      </xdr:nvSpPr>
      <xdr:spPr>
        <a:xfrm>
          <a:off x="11643632" y="137813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BC5C9352-79C2-4BC8-ADE5-8D4AAE89730B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C5576F9D-75A1-488D-81FB-6C1A2CF92E0B}"/>
            </a:ext>
          </a:extLst>
        </xdr:cNvPr>
        <xdr:cNvSpPr txBox="1"/>
      </xdr:nvSpPr>
      <xdr:spPr>
        <a:xfrm>
          <a:off x="11643632" y="137813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28E11B51-B5DF-44B6-93BC-37541F1C9D4C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90E72ADB-5121-403A-9F75-FD2C301FF161}"/>
            </a:ext>
          </a:extLst>
        </xdr:cNvPr>
        <xdr:cNvSpPr txBox="1"/>
      </xdr:nvSpPr>
      <xdr:spPr>
        <a:xfrm>
          <a:off x="11643632" y="137813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7FAE4E6F-9C1C-4466-9DC9-927BB257FBE2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C610107D-9B89-46DE-A4A5-DC888C80F415}"/>
            </a:ext>
          </a:extLst>
        </xdr:cNvPr>
        <xdr:cNvSpPr txBox="1"/>
      </xdr:nvSpPr>
      <xdr:spPr>
        <a:xfrm>
          <a:off x="11643632" y="137813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DF5EDAFD-9795-4F93-B2EB-4D4D95010BD7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E5CE9590-2579-4F88-96D2-1B33C80EF115}"/>
            </a:ext>
          </a:extLst>
        </xdr:cNvPr>
        <xdr:cNvSpPr txBox="1"/>
      </xdr:nvSpPr>
      <xdr:spPr>
        <a:xfrm>
          <a:off x="11643632" y="137813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57857CD5-6F4E-40FD-A65A-447373AE5EE0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6A5190B8-B2E9-4CA2-BC78-97CDCBCE47DF}"/>
            </a:ext>
          </a:extLst>
        </xdr:cNvPr>
        <xdr:cNvSpPr txBox="1"/>
      </xdr:nvSpPr>
      <xdr:spPr>
        <a:xfrm>
          <a:off x="11643632" y="137813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867A9D11-876C-4F9E-9E1C-75205F3580F4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74E9EF6A-E9E5-4A0D-B97C-0E5C2B18A022}"/>
            </a:ext>
          </a:extLst>
        </xdr:cNvPr>
        <xdr:cNvSpPr txBox="1"/>
      </xdr:nvSpPr>
      <xdr:spPr>
        <a:xfrm>
          <a:off x="11643632" y="137813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A7CF646C-2CB3-449B-A4BF-BADDAAF90F8A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D46AA5F8-C9A1-480B-A026-FD5FC7BA6FFE}"/>
            </a:ext>
          </a:extLst>
        </xdr:cNvPr>
        <xdr:cNvSpPr txBox="1"/>
      </xdr:nvSpPr>
      <xdr:spPr>
        <a:xfrm>
          <a:off x="11643632" y="137813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6575322A-BDA0-4B6A-B54D-0B071BA4BC95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6095C67C-B4BD-453A-AD08-48A82AF0E4CB}"/>
            </a:ext>
          </a:extLst>
        </xdr:cNvPr>
        <xdr:cNvSpPr txBox="1"/>
      </xdr:nvSpPr>
      <xdr:spPr>
        <a:xfrm>
          <a:off x="11643632" y="1378131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8BAC385D-63B7-4374-AED3-643405027B2C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AD3297B0-D04C-4314-86A1-9C0FBE552C05}"/>
            </a:ext>
          </a:extLst>
        </xdr:cNvPr>
        <xdr:cNvSpPr txBox="1"/>
      </xdr:nvSpPr>
      <xdr:spPr>
        <a:xfrm>
          <a:off x="11643632" y="1378131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A0115EBE-4BBC-4CFC-BEC7-948D04894FC0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72714E4E-CEF2-4BEA-94E2-953F76264870}"/>
            </a:ext>
          </a:extLst>
        </xdr:cNvPr>
        <xdr:cNvSpPr txBox="1"/>
      </xdr:nvSpPr>
      <xdr:spPr>
        <a:xfrm>
          <a:off x="11643632" y="1378131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5E2B1AD8-EEFE-4953-94CE-EBC907DA6E6A}"/>
            </a:ext>
          </a:extLst>
        </xdr:cNvPr>
        <xdr:cNvSpPr txBox="1"/>
      </xdr:nvSpPr>
      <xdr:spPr>
        <a:xfrm>
          <a:off x="11786507" y="13781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166942D8-375D-416C-AD06-CC8795802C56}"/>
            </a:ext>
          </a:extLst>
        </xdr:cNvPr>
        <xdr:cNvSpPr txBox="1"/>
      </xdr:nvSpPr>
      <xdr:spPr>
        <a:xfrm>
          <a:off x="11643632" y="145128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E351BF13-93B3-4484-A178-06AF26110678}"/>
            </a:ext>
          </a:extLst>
        </xdr:cNvPr>
        <xdr:cNvSpPr txBox="1"/>
      </xdr:nvSpPr>
      <xdr:spPr>
        <a:xfrm>
          <a:off x="11786507" y="14510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A4077F87-E517-49EA-A228-6337BF049344}"/>
            </a:ext>
          </a:extLst>
        </xdr:cNvPr>
        <xdr:cNvSpPr txBox="1"/>
      </xdr:nvSpPr>
      <xdr:spPr>
        <a:xfrm>
          <a:off x="11643632" y="145106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C4BDBB3B-5A7F-4184-8FDE-DC95B9117E3C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1AF596C2-4627-445D-9027-29828DFD91DD}"/>
            </a:ext>
          </a:extLst>
        </xdr:cNvPr>
        <xdr:cNvSpPr txBox="1"/>
      </xdr:nvSpPr>
      <xdr:spPr>
        <a:xfrm>
          <a:off x="11643632" y="145106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AFDA6EA4-DB38-4A1C-AAA8-DDF0CA49FFA8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CF628CDA-259A-4912-BBD3-D60E9816B8C3}"/>
            </a:ext>
          </a:extLst>
        </xdr:cNvPr>
        <xdr:cNvSpPr txBox="1"/>
      </xdr:nvSpPr>
      <xdr:spPr>
        <a:xfrm>
          <a:off x="11643632" y="145106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3569E311-0049-4E85-A4EA-06B0FFD9527F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1DC8D348-1717-4DE1-92CC-04B805ED4A03}"/>
            </a:ext>
          </a:extLst>
        </xdr:cNvPr>
        <xdr:cNvSpPr txBox="1"/>
      </xdr:nvSpPr>
      <xdr:spPr>
        <a:xfrm>
          <a:off x="11643632" y="145106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66894012-20FE-4EB6-AB38-DE929F56391A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B0F4A4F6-9A2E-4DB0-B7D1-5082E0D39AFF}"/>
            </a:ext>
          </a:extLst>
        </xdr:cNvPr>
        <xdr:cNvSpPr txBox="1"/>
      </xdr:nvSpPr>
      <xdr:spPr>
        <a:xfrm>
          <a:off x="11643632" y="152421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E4E95DB1-052A-4C47-AB9B-88BACF12A1D9}"/>
            </a:ext>
          </a:extLst>
        </xdr:cNvPr>
        <xdr:cNvSpPr txBox="1"/>
      </xdr:nvSpPr>
      <xdr:spPr>
        <a:xfrm>
          <a:off x="11786507" y="152402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8AE4BC24-4B82-4D7D-8A3C-D65C61130436}"/>
            </a:ext>
          </a:extLst>
        </xdr:cNvPr>
        <xdr:cNvSpPr txBox="1"/>
      </xdr:nvSpPr>
      <xdr:spPr>
        <a:xfrm>
          <a:off x="11643632" y="152421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FB230499-8817-4F3F-8899-C796D2293E7B}"/>
            </a:ext>
          </a:extLst>
        </xdr:cNvPr>
        <xdr:cNvSpPr txBox="1"/>
      </xdr:nvSpPr>
      <xdr:spPr>
        <a:xfrm>
          <a:off x="11786507" y="152402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193CE5BF-1F58-4196-8AE8-83C650231903}"/>
            </a:ext>
          </a:extLst>
        </xdr:cNvPr>
        <xdr:cNvSpPr txBox="1"/>
      </xdr:nvSpPr>
      <xdr:spPr>
        <a:xfrm>
          <a:off x="11643632" y="145106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C6CBB2EF-5AD5-42D4-9074-17503301F703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C0CF9BFE-7568-4CB4-AFEF-3F6EFBB920AC}"/>
            </a:ext>
          </a:extLst>
        </xdr:cNvPr>
        <xdr:cNvSpPr txBox="1"/>
      </xdr:nvSpPr>
      <xdr:spPr>
        <a:xfrm>
          <a:off x="11643632" y="145106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CE0A86FF-17FB-4206-927D-4C55B4762877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14B9CBB9-C2A8-442D-A255-E04F4F492F8E}"/>
            </a:ext>
          </a:extLst>
        </xdr:cNvPr>
        <xdr:cNvSpPr txBox="1"/>
      </xdr:nvSpPr>
      <xdr:spPr>
        <a:xfrm>
          <a:off x="11643632" y="145106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A21CAEFD-730A-498D-BCAD-90AB1603C019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6D4E3045-2181-438A-945B-B4CB6E5AE817}"/>
            </a:ext>
          </a:extLst>
        </xdr:cNvPr>
        <xdr:cNvSpPr txBox="1"/>
      </xdr:nvSpPr>
      <xdr:spPr>
        <a:xfrm>
          <a:off x="11643632" y="145106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CE995752-6248-4012-8088-B9F9A59CA5BC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8EE12090-A716-4CC8-8415-9B4D1C64735B}"/>
            </a:ext>
          </a:extLst>
        </xdr:cNvPr>
        <xdr:cNvSpPr txBox="1"/>
      </xdr:nvSpPr>
      <xdr:spPr>
        <a:xfrm>
          <a:off x="11643632" y="145106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E3C6845B-DF26-4902-94A8-355921F47F0A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CFD4EB5A-D10E-4927-9487-B30F53B5A6EE}"/>
            </a:ext>
          </a:extLst>
        </xdr:cNvPr>
        <xdr:cNvSpPr txBox="1"/>
      </xdr:nvSpPr>
      <xdr:spPr>
        <a:xfrm>
          <a:off x="11643632" y="145106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C1DABB42-A242-473C-AC34-95E94E1F4773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10AFAAD3-E910-48FD-9975-11095B168642}"/>
            </a:ext>
          </a:extLst>
        </xdr:cNvPr>
        <xdr:cNvSpPr txBox="1"/>
      </xdr:nvSpPr>
      <xdr:spPr>
        <a:xfrm>
          <a:off x="11643632" y="14510657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749F6CC7-E308-4BC3-ADF9-647EE87B9BE9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7F1BC9F4-6A8E-4F55-8F79-10D6C3AEC426}"/>
            </a:ext>
          </a:extLst>
        </xdr:cNvPr>
        <xdr:cNvSpPr txBox="1"/>
      </xdr:nvSpPr>
      <xdr:spPr>
        <a:xfrm>
          <a:off x="11643632" y="14510657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B7C60647-45C3-4897-9407-03E153AEC7A8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6E66080F-B35F-4C40-875C-1E6BC51063EF}"/>
            </a:ext>
          </a:extLst>
        </xdr:cNvPr>
        <xdr:cNvSpPr txBox="1"/>
      </xdr:nvSpPr>
      <xdr:spPr>
        <a:xfrm>
          <a:off x="11643632" y="14510657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6904B9BD-90CE-480F-B79A-680A1B27AC84}"/>
            </a:ext>
          </a:extLst>
        </xdr:cNvPr>
        <xdr:cNvSpPr txBox="1"/>
      </xdr:nvSpPr>
      <xdr:spPr>
        <a:xfrm>
          <a:off x="11786507" y="145106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CD9BFDFE-A428-4849-B1D1-216584A4FE69}"/>
            </a:ext>
          </a:extLst>
        </xdr:cNvPr>
        <xdr:cNvSpPr txBox="1"/>
      </xdr:nvSpPr>
      <xdr:spPr>
        <a:xfrm>
          <a:off x="11643632" y="152421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217C84DD-B22F-4850-8C73-30A22AC2F274}"/>
            </a:ext>
          </a:extLst>
        </xdr:cNvPr>
        <xdr:cNvSpPr txBox="1"/>
      </xdr:nvSpPr>
      <xdr:spPr>
        <a:xfrm>
          <a:off x="11786507" y="152402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1975ADA6-FD57-4C88-8ADC-C88067D88711}"/>
            </a:ext>
          </a:extLst>
        </xdr:cNvPr>
        <xdr:cNvSpPr txBox="1"/>
      </xdr:nvSpPr>
      <xdr:spPr>
        <a:xfrm>
          <a:off x="11643632" y="152421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82FE5852-A164-45BB-B9CB-BFE0EEB0B3D6}"/>
            </a:ext>
          </a:extLst>
        </xdr:cNvPr>
        <xdr:cNvSpPr txBox="1"/>
      </xdr:nvSpPr>
      <xdr:spPr>
        <a:xfrm>
          <a:off x="11786507" y="152402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F4D86BEC-0159-4D55-8727-5D74B43F8FFD}"/>
            </a:ext>
          </a:extLst>
        </xdr:cNvPr>
        <xdr:cNvSpPr txBox="1"/>
      </xdr:nvSpPr>
      <xdr:spPr>
        <a:xfrm>
          <a:off x="11643632" y="152421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83B3E406-50EC-418B-A766-0BC511FFB2DF}"/>
            </a:ext>
          </a:extLst>
        </xdr:cNvPr>
        <xdr:cNvSpPr txBox="1"/>
      </xdr:nvSpPr>
      <xdr:spPr>
        <a:xfrm>
          <a:off x="11786507" y="152402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8C4BA2AD-A670-4806-BE61-2537137F9FC9}"/>
            </a:ext>
          </a:extLst>
        </xdr:cNvPr>
        <xdr:cNvSpPr txBox="1"/>
      </xdr:nvSpPr>
      <xdr:spPr>
        <a:xfrm>
          <a:off x="11643632" y="152421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BE87058E-E812-4F5E-9D63-C05853B90239}"/>
            </a:ext>
          </a:extLst>
        </xdr:cNvPr>
        <xdr:cNvSpPr txBox="1"/>
      </xdr:nvSpPr>
      <xdr:spPr>
        <a:xfrm>
          <a:off x="11786507" y="152402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B7944A0A-F413-4730-B389-B554AB1433C7}"/>
            </a:ext>
          </a:extLst>
        </xdr:cNvPr>
        <xdr:cNvSpPr txBox="1"/>
      </xdr:nvSpPr>
      <xdr:spPr>
        <a:xfrm>
          <a:off x="11643632" y="152421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BD69949D-6E58-4A05-8956-0393CFEF804A}"/>
            </a:ext>
          </a:extLst>
        </xdr:cNvPr>
        <xdr:cNvSpPr txBox="1"/>
      </xdr:nvSpPr>
      <xdr:spPr>
        <a:xfrm>
          <a:off x="11786507" y="152402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DD6E6094-40DF-4E9D-B178-31C4A3F3ACA1}"/>
            </a:ext>
          </a:extLst>
        </xdr:cNvPr>
        <xdr:cNvSpPr txBox="1"/>
      </xdr:nvSpPr>
      <xdr:spPr>
        <a:xfrm>
          <a:off x="11643632" y="152421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53E47C35-2EA5-4FD0-AADF-BDDD85C67CB3}"/>
            </a:ext>
          </a:extLst>
        </xdr:cNvPr>
        <xdr:cNvSpPr txBox="1"/>
      </xdr:nvSpPr>
      <xdr:spPr>
        <a:xfrm>
          <a:off x="11786507" y="152402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64157AE0-C574-41D0-ADC6-6AA4540A4A81}"/>
            </a:ext>
          </a:extLst>
        </xdr:cNvPr>
        <xdr:cNvSpPr txBox="1"/>
      </xdr:nvSpPr>
      <xdr:spPr>
        <a:xfrm>
          <a:off x="11643632" y="152421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81E9086C-3E02-44C9-A879-01C7142DBE4F}"/>
            </a:ext>
          </a:extLst>
        </xdr:cNvPr>
        <xdr:cNvSpPr txBox="1"/>
      </xdr:nvSpPr>
      <xdr:spPr>
        <a:xfrm>
          <a:off x="11786507" y="152402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60BF4B9F-58C2-43A0-AEC4-393FCA733BF9}"/>
            </a:ext>
          </a:extLst>
        </xdr:cNvPr>
        <xdr:cNvSpPr txBox="1"/>
      </xdr:nvSpPr>
      <xdr:spPr>
        <a:xfrm>
          <a:off x="11643632" y="152421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001035AE-BA7E-49E2-B923-73E477D0C4CE}"/>
            </a:ext>
          </a:extLst>
        </xdr:cNvPr>
        <xdr:cNvSpPr txBox="1"/>
      </xdr:nvSpPr>
      <xdr:spPr>
        <a:xfrm>
          <a:off x="11786507" y="152402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675932E8-F156-4A44-91D9-2740D47B1A78}"/>
            </a:ext>
          </a:extLst>
        </xdr:cNvPr>
        <xdr:cNvSpPr txBox="1"/>
      </xdr:nvSpPr>
      <xdr:spPr>
        <a:xfrm>
          <a:off x="11643632" y="15240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9B6E14B3-349F-4AC1-999B-78115ECCD446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D1D82F4D-2D23-4F59-AD72-2834D0FEBFAD}"/>
            </a:ext>
          </a:extLst>
        </xdr:cNvPr>
        <xdr:cNvSpPr txBox="1"/>
      </xdr:nvSpPr>
      <xdr:spPr>
        <a:xfrm>
          <a:off x="11643632" y="15240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A88B9EFD-0207-47BB-BD36-9671FCC1738C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3B513DE6-A03C-41A2-88C3-59A5486F2F38}"/>
            </a:ext>
          </a:extLst>
        </xdr:cNvPr>
        <xdr:cNvSpPr txBox="1"/>
      </xdr:nvSpPr>
      <xdr:spPr>
        <a:xfrm>
          <a:off x="11643632" y="15240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813B3B7C-01CD-4513-B77C-CDA218A88966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69A638A0-EADE-430C-98C0-BB3AC72002E2}"/>
            </a:ext>
          </a:extLst>
        </xdr:cNvPr>
        <xdr:cNvSpPr txBox="1"/>
      </xdr:nvSpPr>
      <xdr:spPr>
        <a:xfrm>
          <a:off x="11643632" y="15240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A430BAB1-4604-4E96-A7D2-DDBFBF6E752F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37E1E342-A4C6-4CB7-862A-9073FF279F2A}"/>
            </a:ext>
          </a:extLst>
        </xdr:cNvPr>
        <xdr:cNvSpPr txBox="1"/>
      </xdr:nvSpPr>
      <xdr:spPr>
        <a:xfrm>
          <a:off x="11643632" y="15240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557F5D52-B5F5-40A1-9596-695809A6E9AA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D0EFC075-4A83-406E-BFE5-2A8103B5DF34}"/>
            </a:ext>
          </a:extLst>
        </xdr:cNvPr>
        <xdr:cNvSpPr txBox="1"/>
      </xdr:nvSpPr>
      <xdr:spPr>
        <a:xfrm>
          <a:off x="11643632" y="15240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2CD26EB7-E143-45E2-B798-7A0D4FA3CBC2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1F33B792-8B4D-4285-8D3D-77C2EF4E9C5D}"/>
            </a:ext>
          </a:extLst>
        </xdr:cNvPr>
        <xdr:cNvSpPr txBox="1"/>
      </xdr:nvSpPr>
      <xdr:spPr>
        <a:xfrm>
          <a:off x="11643632" y="15240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238D6C47-7FD0-4F1F-A1AA-D494675D8196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088A7F5D-09AA-48C0-9EC0-1E703232B4E8}"/>
            </a:ext>
          </a:extLst>
        </xdr:cNvPr>
        <xdr:cNvSpPr txBox="1"/>
      </xdr:nvSpPr>
      <xdr:spPr>
        <a:xfrm>
          <a:off x="11643632" y="15240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6D443228-30BF-4BD8-91C2-1BBC12740BF3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4DAF31B6-9024-48F1-973E-7FBD242CF631}"/>
            </a:ext>
          </a:extLst>
        </xdr:cNvPr>
        <xdr:cNvSpPr txBox="1"/>
      </xdr:nvSpPr>
      <xdr:spPr>
        <a:xfrm>
          <a:off x="11643632" y="15240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193DC26E-6DA2-4838-80FC-74B0CD18DF08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BC661F56-366E-43BA-B9A2-DC0DBF44ACA7}"/>
            </a:ext>
          </a:extLst>
        </xdr:cNvPr>
        <xdr:cNvSpPr txBox="1"/>
      </xdr:nvSpPr>
      <xdr:spPr>
        <a:xfrm>
          <a:off x="11643632" y="15240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F755D425-12BD-4E36-A4FF-E94B03177550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1FE93389-F3AB-4343-8DE4-C15B52165FBA}"/>
            </a:ext>
          </a:extLst>
        </xdr:cNvPr>
        <xdr:cNvSpPr txBox="1"/>
      </xdr:nvSpPr>
      <xdr:spPr>
        <a:xfrm>
          <a:off x="11643632" y="15240000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10DC8B69-81AC-4B2B-BA7E-823EEB21D422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D6E6A26C-0148-4B37-A020-95D415111710}"/>
            </a:ext>
          </a:extLst>
        </xdr:cNvPr>
        <xdr:cNvSpPr txBox="1"/>
      </xdr:nvSpPr>
      <xdr:spPr>
        <a:xfrm>
          <a:off x="11643632" y="15240000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4FF984B5-506B-42A3-BC5F-382A4B64E56F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6BF3C427-3AE8-4D70-93FA-4792F7A08BEC}"/>
            </a:ext>
          </a:extLst>
        </xdr:cNvPr>
        <xdr:cNvSpPr txBox="1"/>
      </xdr:nvSpPr>
      <xdr:spPr>
        <a:xfrm>
          <a:off x="11643632" y="15240000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E9DCDFDC-68C7-46EF-A622-93C326FFAAE1}"/>
            </a:ext>
          </a:extLst>
        </xdr:cNvPr>
        <xdr:cNvSpPr txBox="1"/>
      </xdr:nvSpPr>
      <xdr:spPr>
        <a:xfrm>
          <a:off x="11786507" y="1524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1ACCBFE0-12A1-472C-8422-101925E63BA2}"/>
            </a:ext>
          </a:extLst>
        </xdr:cNvPr>
        <xdr:cNvSpPr txBox="1"/>
      </xdr:nvSpPr>
      <xdr:spPr>
        <a:xfrm>
          <a:off x="11643632" y="269116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2989F966-A2F3-4525-B0A2-137634FA7AEE}"/>
            </a:ext>
          </a:extLst>
        </xdr:cNvPr>
        <xdr:cNvSpPr txBox="1"/>
      </xdr:nvSpPr>
      <xdr:spPr>
        <a:xfrm>
          <a:off x="11786507" y="269097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C6B9B87E-C1BA-418D-87D8-5130F5D5070D}"/>
            </a:ext>
          </a:extLst>
        </xdr:cNvPr>
        <xdr:cNvSpPr txBox="1"/>
      </xdr:nvSpPr>
      <xdr:spPr>
        <a:xfrm>
          <a:off x="11643632" y="269116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13DAC60F-3B40-48C9-9264-D4A452B4C4E2}"/>
            </a:ext>
          </a:extLst>
        </xdr:cNvPr>
        <xdr:cNvSpPr txBox="1"/>
      </xdr:nvSpPr>
      <xdr:spPr>
        <a:xfrm>
          <a:off x="11786507" y="269097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55F27D1F-BA25-4851-AF82-CC84B85E6755}"/>
            </a:ext>
          </a:extLst>
        </xdr:cNvPr>
        <xdr:cNvSpPr txBox="1"/>
      </xdr:nvSpPr>
      <xdr:spPr>
        <a:xfrm>
          <a:off x="11643632" y="269116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646ED35E-AAEF-4FF9-9F84-18F24B49C2E9}"/>
            </a:ext>
          </a:extLst>
        </xdr:cNvPr>
        <xdr:cNvSpPr txBox="1"/>
      </xdr:nvSpPr>
      <xdr:spPr>
        <a:xfrm>
          <a:off x="11786507" y="269097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98DBA47C-46FF-40D6-8D14-5BA51BDBA372}"/>
            </a:ext>
          </a:extLst>
        </xdr:cNvPr>
        <xdr:cNvSpPr txBox="1"/>
      </xdr:nvSpPr>
      <xdr:spPr>
        <a:xfrm>
          <a:off x="11643632" y="269116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B8B6F1A6-988B-4FF7-96F9-B3B455F3FF0F}"/>
            </a:ext>
          </a:extLst>
        </xdr:cNvPr>
        <xdr:cNvSpPr txBox="1"/>
      </xdr:nvSpPr>
      <xdr:spPr>
        <a:xfrm>
          <a:off x="11786507" y="269097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4A1E3E08-102C-4D91-933E-6689809F645A}"/>
            </a:ext>
          </a:extLst>
        </xdr:cNvPr>
        <xdr:cNvSpPr txBox="1"/>
      </xdr:nvSpPr>
      <xdr:spPr>
        <a:xfrm>
          <a:off x="11643632" y="269116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351BBFBA-340C-4861-A9C1-47D3A7224E31}"/>
            </a:ext>
          </a:extLst>
        </xdr:cNvPr>
        <xdr:cNvSpPr txBox="1"/>
      </xdr:nvSpPr>
      <xdr:spPr>
        <a:xfrm>
          <a:off x="11786507" y="269097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D80CDEFA-9539-4B3A-9A81-2378085497D5}"/>
            </a:ext>
          </a:extLst>
        </xdr:cNvPr>
        <xdr:cNvSpPr txBox="1"/>
      </xdr:nvSpPr>
      <xdr:spPr>
        <a:xfrm>
          <a:off x="11643632" y="269116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C399DD3D-246A-4DED-8A9C-1B1476E27161}"/>
            </a:ext>
          </a:extLst>
        </xdr:cNvPr>
        <xdr:cNvSpPr txBox="1"/>
      </xdr:nvSpPr>
      <xdr:spPr>
        <a:xfrm>
          <a:off x="11786507" y="269097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AEA68BEB-A837-42DB-9020-180F3A14BB4E}"/>
            </a:ext>
          </a:extLst>
        </xdr:cNvPr>
        <xdr:cNvSpPr txBox="1"/>
      </xdr:nvSpPr>
      <xdr:spPr>
        <a:xfrm>
          <a:off x="11643632" y="269116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F2F73146-5B41-40DC-8708-AADC4DA5F637}"/>
            </a:ext>
          </a:extLst>
        </xdr:cNvPr>
        <xdr:cNvSpPr txBox="1"/>
      </xdr:nvSpPr>
      <xdr:spPr>
        <a:xfrm>
          <a:off x="11786507" y="269097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56C8132F-AA06-4243-A74D-FA706B1A6FF5}"/>
            </a:ext>
          </a:extLst>
        </xdr:cNvPr>
        <xdr:cNvSpPr txBox="1"/>
      </xdr:nvSpPr>
      <xdr:spPr>
        <a:xfrm>
          <a:off x="11643632" y="269116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374A9C3B-6BD8-4469-97B5-E762D00C6D71}"/>
            </a:ext>
          </a:extLst>
        </xdr:cNvPr>
        <xdr:cNvSpPr txBox="1"/>
      </xdr:nvSpPr>
      <xdr:spPr>
        <a:xfrm>
          <a:off x="11786507" y="269097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8A3B1E60-A12A-4F12-B79B-D610C82C522F}"/>
            </a:ext>
          </a:extLst>
        </xdr:cNvPr>
        <xdr:cNvSpPr txBox="1"/>
      </xdr:nvSpPr>
      <xdr:spPr>
        <a:xfrm>
          <a:off x="11643632" y="269116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00ED7442-6025-4846-8F9D-6EFB4FE4A77D}"/>
            </a:ext>
          </a:extLst>
        </xdr:cNvPr>
        <xdr:cNvSpPr txBox="1"/>
      </xdr:nvSpPr>
      <xdr:spPr>
        <a:xfrm>
          <a:off x="11786507" y="269097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DDE73420-DF2D-463A-9382-23AE8F98A952}"/>
            </a:ext>
          </a:extLst>
        </xdr:cNvPr>
        <xdr:cNvSpPr txBox="1"/>
      </xdr:nvSpPr>
      <xdr:spPr>
        <a:xfrm>
          <a:off x="11643632" y="269116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AF59C7B1-7505-44B3-884A-A250A46330BA}"/>
            </a:ext>
          </a:extLst>
        </xdr:cNvPr>
        <xdr:cNvSpPr txBox="1"/>
      </xdr:nvSpPr>
      <xdr:spPr>
        <a:xfrm>
          <a:off x="11786507" y="269097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DF5B6EF7-5A9F-441D-8AE9-8A8ACCE9F3C3}"/>
            </a:ext>
          </a:extLst>
        </xdr:cNvPr>
        <xdr:cNvSpPr txBox="1"/>
      </xdr:nvSpPr>
      <xdr:spPr>
        <a:xfrm>
          <a:off x="11643632" y="269094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6C07C4E3-5265-479F-BA33-BC113F56DE29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2AC877BD-FF41-4E28-BD78-EDF7A7C7CEFD}"/>
            </a:ext>
          </a:extLst>
        </xdr:cNvPr>
        <xdr:cNvSpPr txBox="1"/>
      </xdr:nvSpPr>
      <xdr:spPr>
        <a:xfrm>
          <a:off x="11643632" y="269094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756ECDDA-9EFD-4D38-9111-E50E49061FF6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B58D9BA6-2A43-4AD8-8733-224C5096EA9D}"/>
            </a:ext>
          </a:extLst>
        </xdr:cNvPr>
        <xdr:cNvSpPr txBox="1"/>
      </xdr:nvSpPr>
      <xdr:spPr>
        <a:xfrm>
          <a:off x="11643632" y="269094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EDCD1622-8C45-4F93-BC12-DC596F72A012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C7CFF3B2-2CF1-473C-BE8E-A56D3635E641}"/>
            </a:ext>
          </a:extLst>
        </xdr:cNvPr>
        <xdr:cNvSpPr txBox="1"/>
      </xdr:nvSpPr>
      <xdr:spPr>
        <a:xfrm>
          <a:off x="11643632" y="269094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732437F7-4EE2-492E-8359-8A7A052EB163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A80F889A-E272-4FBC-BF73-0A6BF7F64172}"/>
            </a:ext>
          </a:extLst>
        </xdr:cNvPr>
        <xdr:cNvSpPr txBox="1"/>
      </xdr:nvSpPr>
      <xdr:spPr>
        <a:xfrm>
          <a:off x="11643632" y="269094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DD9DC310-1347-4014-9BF2-7F3D85A6B7E0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20A2F313-A563-4625-A407-69F791D2602F}"/>
            </a:ext>
          </a:extLst>
        </xdr:cNvPr>
        <xdr:cNvSpPr txBox="1"/>
      </xdr:nvSpPr>
      <xdr:spPr>
        <a:xfrm>
          <a:off x="11643632" y="269094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86996F8B-F199-43E5-96A8-AF318B167211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2987E6AD-A1F6-486B-8A45-89B3CCE19E18}"/>
            </a:ext>
          </a:extLst>
        </xdr:cNvPr>
        <xdr:cNvSpPr txBox="1"/>
      </xdr:nvSpPr>
      <xdr:spPr>
        <a:xfrm>
          <a:off x="11643632" y="269094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A51BE55D-6C09-4E50-9310-7B2E5B8DA293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43BFD1AE-6302-4DF3-ADB3-5B031A80BE80}"/>
            </a:ext>
          </a:extLst>
        </xdr:cNvPr>
        <xdr:cNvSpPr txBox="1"/>
      </xdr:nvSpPr>
      <xdr:spPr>
        <a:xfrm>
          <a:off x="11643632" y="269094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53B11B59-A859-488C-9D14-BB3E9EC137BA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A2BCF88B-16D8-4D83-BA68-6D7A7CF525A5}"/>
            </a:ext>
          </a:extLst>
        </xdr:cNvPr>
        <xdr:cNvSpPr txBox="1"/>
      </xdr:nvSpPr>
      <xdr:spPr>
        <a:xfrm>
          <a:off x="11643632" y="269094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07A58F0A-96D4-41E7-BB7A-9FA14B72CBC3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AE680B47-02E0-41F8-8245-C3D2665F4AEC}"/>
            </a:ext>
          </a:extLst>
        </xdr:cNvPr>
        <xdr:cNvSpPr txBox="1"/>
      </xdr:nvSpPr>
      <xdr:spPr>
        <a:xfrm>
          <a:off x="11643632" y="269094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A39A501B-0A95-4FCD-8EC7-EA9360723934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D52A0846-8224-4633-9090-1D9D51880D2F}"/>
            </a:ext>
          </a:extLst>
        </xdr:cNvPr>
        <xdr:cNvSpPr txBox="1"/>
      </xdr:nvSpPr>
      <xdr:spPr>
        <a:xfrm>
          <a:off x="11643632" y="2690948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68AC47A0-A9C9-4DC7-A445-8A382635DB86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F0A8A7B9-8386-4A9B-ADD9-5DDF4A750011}"/>
            </a:ext>
          </a:extLst>
        </xdr:cNvPr>
        <xdr:cNvSpPr txBox="1"/>
      </xdr:nvSpPr>
      <xdr:spPr>
        <a:xfrm>
          <a:off x="11643632" y="2690948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509A70D9-5534-4A93-8D09-799D65F6B375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6963DB3D-5E7F-40F5-8248-9FC8270A76EF}"/>
            </a:ext>
          </a:extLst>
        </xdr:cNvPr>
        <xdr:cNvSpPr txBox="1"/>
      </xdr:nvSpPr>
      <xdr:spPr>
        <a:xfrm>
          <a:off x="11643632" y="2690948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EC87EB95-CB70-4EE3-9B91-11EB73ABD9BE}"/>
            </a:ext>
          </a:extLst>
        </xdr:cNvPr>
        <xdr:cNvSpPr txBox="1"/>
      </xdr:nvSpPr>
      <xdr:spPr>
        <a:xfrm>
          <a:off x="11786507" y="269094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AD1EBB28-8880-4981-A7E8-4852BB2338AC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B44C9005-EA60-4716-8844-2E0FE7F7984F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C430F114-8A89-4275-8721-E4B97B5AE3B6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29FAE270-4047-4FE2-82DD-57DD1BA432A8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5A716DEF-5335-4643-9C3C-A5EE0C37C388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2AA0867B-0F2D-4D25-B830-4D196E305D65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3EA2859E-D4CD-404B-A6D2-438835859358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B5DCE8F4-6E89-40D0-9D86-1DC271EAA6A0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3FB0A1B8-FBD5-4684-B60B-DD9DF4838046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7CB3A54B-CA1C-47F3-8687-23BFC6E4C584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424E1158-E727-440F-B6CF-59186DE33765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E30D254E-58FE-4EEC-808F-BB65DA6EF5A1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3463D875-5C0B-493B-BA8E-11323579594F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A8E3D196-C385-4D3E-BF30-6FF94D47B4FA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2F3E1EFC-649B-4E76-96D1-1020E364FCAC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467C4593-1BAA-47D3-8D58-D413FC816DD7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7B255B48-76EC-4372-9DF4-4A3DB922A501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978F9A74-2994-485C-837E-4A3CBF51D945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F9E53AF8-E56B-4B3E-B5CF-CE3A08CC93FC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CFFDDBB6-0855-48C0-B041-077FC839702B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EB54AAC6-7D3D-41B8-9213-1E6177DA5EF1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DD347844-7437-4C9F-AD24-1A7CDE05F53B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F5877723-45C0-4A8B-8460-1AC9FA692878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480A0AE7-AB4E-49B1-AC1F-93AA2C101754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329A0FAA-AB5E-4F97-BD1A-24D8CAFF5BA5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7A21CC27-27A1-473F-B6E1-6999C03F7EA7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661F380A-4B70-47D1-8543-7C176EB1293B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06632955-B33F-4733-980B-6B0D052C8DE3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CC3A9BAE-1879-48DC-9691-3E7373AEA236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4D15B74D-A86E-44F5-B5C1-A447DAB693B2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F13F96E3-C333-47A6-BAAD-A4B6B94E230D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067AF030-4DB3-4DE9-B37A-05DCED54AFB9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C3C02D55-86E4-4A8D-8A4E-AFC58DEB8E32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E2824856-5DE3-4746-A0A5-09F01396A65C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482514BF-9566-4E4D-8AF7-470CA3054ECD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27A04753-3916-462C-9978-05CCEFFAC203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8D948B6B-0101-4414-BE2E-A774427DD7A8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30F93B5D-A74D-4A0B-9184-C43185417444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A95730B7-FF33-4988-B8A9-994C7C937629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B0E270D9-476E-40FB-866B-12E1B89050EF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206829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12323F1B-78E9-455F-8AFE-535C646E53D3}"/>
            </a:ext>
          </a:extLst>
        </xdr:cNvPr>
        <xdr:cNvSpPr txBox="1"/>
      </xdr:nvSpPr>
      <xdr:spPr>
        <a:xfrm>
          <a:off x="11552918" y="5007429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03088CD5-E845-441A-B555-D1619037F651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141514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9F86975B-CE15-47DE-B940-24A2A3FF0717}"/>
            </a:ext>
          </a:extLst>
        </xdr:cNvPr>
        <xdr:cNvSpPr txBox="1"/>
      </xdr:nvSpPr>
      <xdr:spPr>
        <a:xfrm>
          <a:off x="11552918" y="5007429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73A33F93-44D0-477B-BE6D-2162B4CF9F92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130629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D7009C6D-9E30-4FE1-939C-F799CD04EB45}"/>
            </a:ext>
          </a:extLst>
        </xdr:cNvPr>
        <xdr:cNvSpPr txBox="1"/>
      </xdr:nvSpPr>
      <xdr:spPr>
        <a:xfrm>
          <a:off x="11552918" y="5007429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551BCE89-5DAA-41A7-98D2-E58D87A1313A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40AE2311-DF6A-4E88-81CE-64A3CEBF1A4E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AF01BC8C-9B74-4D30-91CD-1D8764C41B86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A0ECA4C8-3BD8-444E-9ED8-FFCA8E3E0922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9B713847-C687-484A-99F8-9D7EB4267E68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7814D7A7-92FA-4E20-991E-CD12419370FC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709BD7F6-5553-425F-BADC-CF963EB5F432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F5CA147F-E4C3-4514-B1CA-0588586DF68D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42ED6EFD-AD09-48CD-AD41-C3AFF6632A91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7F7C33B6-1F70-4238-80DE-CF6C76442C27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D817FFC0-BA39-4812-B339-745B24932C37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FF98B440-151D-4028-9350-BD2AD7C09697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35938A59-EBE5-4278-A411-758E03DD8EC5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CDBE4510-38F0-4155-804E-7DDDA644FB60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DC7666EE-333B-48E3-9097-91C44FD2C1B8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68E4FD15-08AE-4329-A25D-984B7F0C1223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DE87F39D-E09F-44BE-A18B-C8DE86A82118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67E2391A-949C-4A23-B19C-17E975938F52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2AE79672-89F7-4394-90DA-60DA75FCC4A0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B54544F3-4238-480B-9083-73B873FA87BC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4FC24A17-5E68-4D09-8B10-1B463BBD8556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D9309CDD-4A5A-4B15-AC68-BC7B39A5A0CE}"/>
            </a:ext>
          </a:extLst>
        </xdr:cNvPr>
        <xdr:cNvSpPr txBox="1"/>
      </xdr:nvSpPr>
      <xdr:spPr>
        <a:xfrm>
          <a:off x="11552918" y="50028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16A5D3CE-A321-4243-A291-1F538DA71E27}"/>
            </a:ext>
          </a:extLst>
        </xdr:cNvPr>
        <xdr:cNvSpPr txBox="1"/>
      </xdr:nvSpPr>
      <xdr:spPr>
        <a:xfrm>
          <a:off x="11695793" y="49997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0193D4DB-D80E-4501-8847-9B01C72F1404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CF1F422B-968C-45B8-AF29-BBD453BD488B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8FF4363A-ECDA-4CCD-8F9D-3FF20DB6BD07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EDC9444B-77E7-406A-82B2-C0AFACE45E23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3B8227DB-E2DF-450B-A0ED-8C4CBADB83D2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57ECBCBF-3477-4788-A4A3-B35D6F488174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24D15DB0-ACE0-41B1-8AC3-D1B73A721C03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C5532733-93DA-4F8F-B3EA-F72E84163912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23B53BC7-E8C8-49EA-9EA9-ADF635D6654B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4F1A50F8-009D-4C2E-BA54-47C8FD70DB96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8EA410F0-7C89-4DA5-847A-CEC6457719DF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F7B1329A-1375-475E-B78F-4999351FDD9E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F7CF9801-6D68-4EE9-9D44-9E5AA2444D21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27951405-7C41-4BA1-B5A9-11F937FD50D7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F3C7598D-E81B-4A42-B42C-48A9A7C8FA2E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5717001A-F955-42D1-ACF4-F9386BEC10DF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98A5C68B-698A-4439-9654-CA12113B794B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53006923-BF66-4DA9-BAA8-724F1A2EC46C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0EFD65E6-34A6-459F-8DC9-F0E872975E16}"/>
            </a:ext>
          </a:extLst>
        </xdr:cNvPr>
        <xdr:cNvSpPr txBox="1"/>
      </xdr:nvSpPr>
      <xdr:spPr>
        <a:xfrm>
          <a:off x="11552918" y="50074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1A35C125-D4F3-4B50-9DFB-9383C9B2203C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206829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9C483D51-DAE1-4B98-95D9-59D5C0EF2FD2}"/>
            </a:ext>
          </a:extLst>
        </xdr:cNvPr>
        <xdr:cNvSpPr txBox="1"/>
      </xdr:nvSpPr>
      <xdr:spPr>
        <a:xfrm>
          <a:off x="11552918" y="5007429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E2485695-F149-4B7F-85E6-661399F2A79A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141514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E8ACB00B-7032-484A-8CC1-136EB643E163}"/>
            </a:ext>
          </a:extLst>
        </xdr:cNvPr>
        <xdr:cNvSpPr txBox="1"/>
      </xdr:nvSpPr>
      <xdr:spPr>
        <a:xfrm>
          <a:off x="11552918" y="5007429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8635DC79-876D-4CA8-8CA8-24CC15A5246B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130629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C2EBCC31-F743-4D13-9CEC-8CEE97ED52E9}"/>
            </a:ext>
          </a:extLst>
        </xdr:cNvPr>
        <xdr:cNvSpPr txBox="1"/>
      </xdr:nvSpPr>
      <xdr:spPr>
        <a:xfrm>
          <a:off x="11552918" y="5007429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96289B7B-5425-40F1-9471-5A9E2D19A4BF}"/>
            </a:ext>
          </a:extLst>
        </xdr:cNvPr>
        <xdr:cNvSpPr txBox="1"/>
      </xdr:nvSpPr>
      <xdr:spPr>
        <a:xfrm>
          <a:off x="11695793" y="5007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0AC9B89F-967E-45DD-B4FA-68EB34132DFC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579A39B2-1484-43A4-ACEE-7E6255C15A63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D90F9016-AA17-48D5-B885-8D5E5F1E9F3C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8D910797-2253-4988-BC53-98E4F6CF57DE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1E9FDFDD-E205-4AF7-A2C8-731675BD6AB7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DFEE773A-24C8-48AE-A948-A3EEA1C3E9DD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6833D618-F5DF-4D5A-9CFE-257C1585B477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2DFF5C68-408D-4214-8D94-991EADEFAC09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7FC6DBF4-1E47-4BCB-A9BF-03F802DDC8A7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5C60EB48-9F5C-4609-B047-47EF8913945B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805AEBF0-8E3F-45BF-887A-BCAF3DACE0AB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1361B3D9-C685-4EEA-8619-6C8F2ABFE789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2C8A53EF-8C40-40D7-BE30-216C4E3E2D3C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6683017C-6924-4A4E-9789-5B80C0A7860E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0C6B792D-AA14-4935-9E33-E48224305E0E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E54E12A3-477E-44AA-8E08-ACCE0F39FB43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80600383-6F66-4231-9B41-F89EF21AA9FF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236CFF78-B521-4C81-B06E-0248BF51E2E3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21EB4D68-DAA6-4F1B-9D32-B59C88A75664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052633DF-9FE8-4690-AA0C-3088A64B9D89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2E36AFC9-A4E1-4B60-A834-C067AC660FE1}"/>
            </a:ext>
          </a:extLst>
        </xdr:cNvPr>
        <xdr:cNvSpPr txBox="1"/>
      </xdr:nvSpPr>
      <xdr:spPr>
        <a:xfrm>
          <a:off x="11552918" y="5737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9B3F09DD-41E0-476A-88D1-474E8D97F379}"/>
            </a:ext>
          </a:extLst>
        </xdr:cNvPr>
        <xdr:cNvSpPr txBox="1"/>
      </xdr:nvSpPr>
      <xdr:spPr>
        <a:xfrm>
          <a:off x="11695793" y="57345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103920ED-6525-489E-92F0-C3F0BFFA65E0}"/>
            </a:ext>
          </a:extLst>
        </xdr:cNvPr>
        <xdr:cNvSpPr txBox="1"/>
      </xdr:nvSpPr>
      <xdr:spPr>
        <a:xfrm>
          <a:off x="12601575" y="4269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995CE184-2BD8-4C32-826A-A5C1DBBA00C6}"/>
            </a:ext>
          </a:extLst>
        </xdr:cNvPr>
        <xdr:cNvSpPr txBox="1"/>
      </xdr:nvSpPr>
      <xdr:spPr>
        <a:xfrm>
          <a:off x="12744450" y="4267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21BC3D7D-E3C9-4AEC-9471-6CFB749C7ADE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D7CBF718-738F-4699-8212-6B50813BD8F0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0CDFF0AE-455F-4E7C-9806-0D5B782DB60A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27549781-66A6-4A2D-90C0-146BC7EF99B0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FB0AE073-9ED5-44EA-A6A7-3129AE7A8121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ED5D236B-982B-4BC0-9C20-CAB4D4A91986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1F247C1B-1B64-455E-881D-083D22C3FA44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7446C35B-F506-4FFE-B3B2-FB9BE3D56FC3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E940BFE7-19A3-4871-91FF-08DD315100BE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03B29DB3-06E4-49D3-82FA-FA1666756A6E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E7026853-0D47-4B89-8A75-C70C6E3E27F0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FA87906D-366D-4A29-A69B-7DF83EBDE5D7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D1096792-5A32-4984-8827-C41D198105F1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F2065376-C9DB-45D1-9A5F-2298329EAF6A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6A954B74-1A86-4FBE-A1F3-B39F9C6055D1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94791669-962F-45E5-9D25-DF09CFDD442F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3AE9D113-4734-40D5-BEAE-C426F2ADD7D7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4AE1A16B-3681-4E13-9735-A36719C94DFD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99FD1A3B-81B3-43E1-9A8A-DAF2734E23C7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30331E1C-D444-4295-9C5F-5BDC3DBD7664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FF3C8BAC-8CC1-4D77-ACDB-BB164E9BFE34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C8516DDE-4BCF-4EC7-8D9C-938A0B8BD870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71863F47-2CE2-4A8A-8B94-FAB18400A178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91B178A0-A8DD-491C-8B10-79782FFED5D6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206829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F4023B9F-7290-4BBF-9FCE-4432B89341D5}"/>
            </a:ext>
          </a:extLst>
        </xdr:cNvPr>
        <xdr:cNvSpPr txBox="1"/>
      </xdr:nvSpPr>
      <xdr:spPr>
        <a:xfrm>
          <a:off x="12601575" y="4267200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B4F8D722-CAB6-4177-BCF9-C347D49D7864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141514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4739218E-C0EF-4E7E-B6F4-768052605C6D}"/>
            </a:ext>
          </a:extLst>
        </xdr:cNvPr>
        <xdr:cNvSpPr txBox="1"/>
      </xdr:nvSpPr>
      <xdr:spPr>
        <a:xfrm>
          <a:off x="12601575" y="4267200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8B3BA87C-5E2F-46C1-94F4-231FB86B1AB1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130629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82C1B34A-5CF3-4842-A5BB-28D1C53F6F88}"/>
            </a:ext>
          </a:extLst>
        </xdr:cNvPr>
        <xdr:cNvSpPr txBox="1"/>
      </xdr:nvSpPr>
      <xdr:spPr>
        <a:xfrm>
          <a:off x="12601575" y="4267200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88803C93-4972-4808-8D0A-73A72929C3E6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F5D49AAF-4064-4FB2-B441-FD05AA7D6454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593F918E-1D65-482E-A77C-81CC7DB862C2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051738C6-C3E0-4E63-B403-87DBBEB7F0D0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301A50F7-E7F2-4A05-B73A-FA185EE221FC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19A3AE90-66A9-4356-AC0D-8DEEA5C36E3F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05F929DA-6166-4D4B-8383-434765FA071E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909519A4-1D74-4C81-83DC-61C543E66B7C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9408A3B5-6838-45A3-A2DF-461451E6A19E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DA64B8FF-9F5D-4DFD-AEFA-FEC744F6FB5B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D775E6D2-7221-45F3-A4CF-863CD08746A3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DD192476-E1F3-40D7-AC12-0EB7F8208D54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D248995E-161D-44AE-A5BB-42F669F0EB53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5E53C2A2-F1F1-466D-95ED-B327894247FE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9441B1D6-E60E-4F39-84C4-C5B997E9D44E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EE50BBE8-515D-4CB9-B7E1-8C696A2185B5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B23CFCC1-1A8C-4035-B5E7-2876D1E68C72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F54F9EE8-E21E-4C80-8AF7-4799C69DE027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C559E675-FF54-4996-8FD9-5E675FB327BA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5C567DBA-DB3E-419C-8B3E-B6A23C2DB9B4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F18372A4-A2A7-43E2-82BA-62F493F81C36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08405B0C-14B4-4184-998E-2E39DF899D75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88167932-57B4-46A3-9E89-AB0199D9CC84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348F19B8-3435-459A-926A-7E83C4E1AD32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8C458AE6-2C6A-4EDE-A8F7-18DAA8D67F82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D6948C83-93CA-4F7B-9759-5900BA4107DC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9784A59F-195F-414A-949B-7ED359CA20CC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3D6493EA-5785-4B76-A6E7-44531448BF7C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4C954488-E834-461B-A1DA-F799249749D9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16BE2E81-6523-47FB-9AF8-11146EDC8839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BB1F9CD8-FC13-4AFF-86EA-4F54C1A74442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181D1425-D045-43D3-9E20-E51C451ED321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001B03FB-703F-4857-A321-74863C082FD0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C599EFC2-99B0-405D-A80D-81D5798FBFFB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EDDCE284-13BD-43AD-874D-53D9C595483A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6F8D8EAC-224B-456F-B8E5-C2990A3D20B4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013059B4-6411-4A6A-A132-65B1C28183F8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63D84F92-F78E-46A6-8FA4-F8A6C3FBCDA8}"/>
            </a:ext>
          </a:extLst>
        </xdr:cNvPr>
        <xdr:cNvSpPr txBox="1"/>
      </xdr:nvSpPr>
      <xdr:spPr>
        <a:xfrm>
          <a:off x="12601575" y="4996543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1AF85986-0E49-4044-8902-52446037C7F3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B96D83EB-7419-47A7-82C5-426DA7D999F2}"/>
            </a:ext>
          </a:extLst>
        </xdr:cNvPr>
        <xdr:cNvSpPr txBox="1"/>
      </xdr:nvSpPr>
      <xdr:spPr>
        <a:xfrm>
          <a:off x="12601575" y="4996543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0FC7D40F-FF5E-4458-BABA-00FEA10BDF88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862F21C8-C745-490B-A19A-845CE42EC685}"/>
            </a:ext>
          </a:extLst>
        </xdr:cNvPr>
        <xdr:cNvSpPr txBox="1"/>
      </xdr:nvSpPr>
      <xdr:spPr>
        <a:xfrm>
          <a:off x="12601575" y="4996543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5687CE4A-AACD-46F8-A2DF-E6250D888A52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DDC2BCA7-9FD9-4E76-AE6E-13CE687E1E9B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E4954503-4666-48BA-96B5-A8741FA7D52F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7F855E59-550F-4FA1-8F96-D0C586D2FFCF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4073F30A-AC98-4B6C-BF3B-5F857F9DE8A4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723AFE45-80BA-432E-BA38-0E6920CD32CB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3B60784A-9616-4094-A732-25E6F59FB270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D0A2203C-7059-4441-805C-FBD2490C7491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E1EB3FF4-FE55-4E31-9BE9-1E710770E9CC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11ECB7D9-2ED5-4216-B3EA-AAD4C1B8171B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6DD00E7E-94D1-4D25-AABD-E30076A9D1CB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58495633-55CB-4308-AFC5-6B848264374A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BD89CF72-5445-422E-AE56-7D6C274B89E4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6B29BD40-ACBE-414D-B326-7DE5BBBE9072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3517817D-7BBC-4C92-84D9-A3AEEC45E39D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5E08287E-C760-4FD1-9320-F723EA743311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187C4CCB-2BA1-44CE-9D99-E71A7E041D69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19A52C08-C3AA-4DE4-9E3A-37CE36387A01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53E61A9A-01F4-40CB-80F7-53A810CF28B0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62E40E0A-02B7-4794-9CB0-8E12902CA607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73498268-767B-4861-A833-DFD3D9107D89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C644403E-EE72-4367-B105-C39D70FC31C1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833EFA57-C9F2-47E3-8AE6-612BBAF9F18C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ECFD752F-E67F-45E5-8CDC-BBC13BB6D0A3}"/>
            </a:ext>
          </a:extLst>
        </xdr:cNvPr>
        <xdr:cNvSpPr txBox="1"/>
      </xdr:nvSpPr>
      <xdr:spPr>
        <a:xfrm>
          <a:off x="12601575" y="7184571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A6795347-A91C-4A98-813C-17478B92303F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311FF7EE-5BC7-4E90-81D5-FB415119FAC6}"/>
            </a:ext>
          </a:extLst>
        </xdr:cNvPr>
        <xdr:cNvSpPr txBox="1"/>
      </xdr:nvSpPr>
      <xdr:spPr>
        <a:xfrm>
          <a:off x="12601575" y="7184571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47EBFF26-B9DC-4909-BC80-D7D5641AF51F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FB740013-FC5A-43F1-89F9-D32F9D81F2E3}"/>
            </a:ext>
          </a:extLst>
        </xdr:cNvPr>
        <xdr:cNvSpPr txBox="1"/>
      </xdr:nvSpPr>
      <xdr:spPr>
        <a:xfrm>
          <a:off x="12601575" y="7184571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224ADDDB-6680-48E5-BDDD-0256144754B8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0921A75C-B2C2-4F37-924A-7A4BC9424E9A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BC0357C0-1627-4116-B9E6-FCEE04B1A778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98CC1A09-498F-4396-ABFF-E36202F437EA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A0878BE4-769F-404D-A24A-7AC277DD1067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0BBD3257-BC09-4D58-A402-BC5B959AD022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A7B0545C-FEB4-4775-97F2-436C4C175822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0AA35565-FFAC-4648-B5CA-377AAC49A42A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29C72FD3-8640-4BE5-B073-AFCDC042F197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B4ADAD66-67BA-4A85-A18A-990CDB3BB895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41A0526E-6D66-4E97-B2E7-CF70BE025BEF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41EF9A7A-6501-47A8-B8C3-B96BA9982A72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E5EDA342-B99B-4DDE-AA46-1B0540938CF5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CC16B49A-BE21-4F77-9513-5AD5DF33A882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2C5E09D9-1F5A-446D-99AF-6D2728DE6AFF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438DBF98-0FD0-4876-8D4C-5F49B4B55329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3912CEB9-36D9-4576-BE71-A5901DAA5B08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FC71C645-2352-4DC5-99FF-E8743CC981EC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B6E184FB-8704-4615-A41A-AFED979615A2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592080A5-A6B0-4FFF-A8ED-99EF14C69E47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850D3950-F62D-4EC5-BA6C-FA9B83A3098C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C14EA55F-8C26-475C-AEB9-2B199D10B9E8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621C4B46-0E9F-42D7-B0A9-2C066C284B34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8A115C48-89A0-4C2E-A04F-CFFB738907F0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E0765DC4-E5FC-4FCA-AA85-5CB5A5164CC1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728E1F27-B754-4819-B08D-1D0D238472A8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531A2B48-C42F-42C5-BB32-7A0CDEF24BCC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1F9B2302-80CD-4577-BFEE-A3C2FA4ED5C5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2DC7E16F-C8DF-4658-BE13-D97CB63A313D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EEFF5121-43D2-47AF-9213-C231CA97AB0D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E770A885-7CE3-461B-B7C2-2D54ABBA1E38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D267B1B6-8BB0-4A43-9CDA-7EE374CC7BCC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F1430510-1FFB-40BA-8EBF-80F0B1356AC3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D3A826C6-F25E-46AB-AD14-8A9810AA8A71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F10213AA-FC70-46DA-882E-03DB0D88CE1D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52E43674-6751-44C9-B9DA-D5ADDC8D3402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5A81276B-63BB-49F0-B666-20112510F3D8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8BCC760E-0561-4706-98B1-32D76A5EAFE6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996B599A-D278-49E8-AF20-04C98457F678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4995C77B-16F5-48B3-802E-6093C2D6FCC9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73552321-2CDD-469C-923C-0E66D93E6056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F4679E14-25F6-439D-BB68-E6A2BBB19AC2}"/>
            </a:ext>
          </a:extLst>
        </xdr:cNvPr>
        <xdr:cNvSpPr txBox="1"/>
      </xdr:nvSpPr>
      <xdr:spPr>
        <a:xfrm>
          <a:off x="12601575" y="572588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FF6AD67C-8433-4B85-A783-A9760DA6FD3B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C5579EE7-A179-46AF-8C16-EAD7F2CD79AD}"/>
            </a:ext>
          </a:extLst>
        </xdr:cNvPr>
        <xdr:cNvSpPr txBox="1"/>
      </xdr:nvSpPr>
      <xdr:spPr>
        <a:xfrm>
          <a:off x="12601575" y="572588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3E884714-0591-4A11-A335-A9884267C716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224A0781-428A-455D-8678-C281BE4DDF64}"/>
            </a:ext>
          </a:extLst>
        </xdr:cNvPr>
        <xdr:cNvSpPr txBox="1"/>
      </xdr:nvSpPr>
      <xdr:spPr>
        <a:xfrm>
          <a:off x="12601575" y="572588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61904EA2-9F71-47E4-AC82-1AF43FFCE4FC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33678C64-7041-48E3-847C-275AB35C778E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03B0B42C-93D6-43E7-9300-210287C59D04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AB3AB3B3-280F-4338-AB0F-5FC2CC03C25A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5C86B9A6-5C11-4988-90F6-A3E6C5BF8AE9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31F23BB6-AA5F-486E-B084-C1E4FBFE6653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9BA0992D-56A9-40ED-86DC-339862DD2937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46CAD965-9105-45B0-A952-A66DCA5AE906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7D3B6E4E-C193-443A-A838-7CB4F1DEB97D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0B4BB299-091E-42E7-A604-F601B19B22BD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2FE5C309-14F8-4334-A0B1-D9506958917B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AC1DDA97-4E7F-4E18-97B0-D328A9F469BE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D10760B7-50E2-4483-A2CF-0D089C18199C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17C706E1-B9D3-4F29-9620-0490042A5B34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0A2149BD-A186-4EB8-ABB1-EA2A532A2D15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81B09606-7C95-4D2A-AC7D-F70731E18740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1A12FA79-BCA2-4D8E-9E44-497FA606F869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165FBF85-8C46-45ED-9DAD-8D6C06536EE8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74C8DB4B-F1E4-4C42-92C1-391B9683E796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7F27E670-5677-4233-9495-941B1B92F44E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BA226FB8-0ECE-4547-9C2C-CDCB6D3E9632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5C27D008-9D2B-4E1F-8CF8-BCD56D35B091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A0A6253A-9F5F-4094-A561-3069843FCD9C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837F9CBE-5EB0-4EBD-B988-2768DFBC225C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3E8509A8-F794-40C8-90DC-6E1D7F11FEA5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1FD24BEB-4DD2-4280-9F44-D2EAC1E29BD0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23F297C2-871F-400F-925F-C9C7ED68C99E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C41A4AF2-F3CF-4325-8957-03AE7E238086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79FE972C-DE5D-46B6-B2D0-FDDB86630FC0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1B6FB0BE-0A9A-486D-AC58-1369ABB022DB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28FE7A1B-D539-4FFE-B813-9B8E4AE430F6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E932AE2E-A3C1-4792-924B-523EEE14A592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40E0D6F3-F01C-4D00-BBF8-F16D983DC8CF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E051ADEF-9780-4FEC-9309-59F61445F07D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7FA6E3EA-E91F-4442-8FBA-A44C92FC6BDF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89E7E34F-63C9-4097-A8CF-F6C8713E5F12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62211760-DC06-4F03-A354-0C07CAECE9A3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88F99A35-0670-4EE8-9A5F-9C1D0096D1BB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BF1FB326-A0A7-4126-8E1C-0773BB565B43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D6E5C729-B072-4013-83B4-89E73BC242CB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F7891148-A8EF-4354-89B4-D602FF8B9392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82F81311-F106-4F0A-B37B-CB6566D4752A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F7115051-E7B5-4105-B0A7-5C59D0DCEA9B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5D02F412-54A5-431D-840B-98001A641856}"/>
            </a:ext>
          </a:extLst>
        </xdr:cNvPr>
        <xdr:cNvSpPr txBox="1"/>
      </xdr:nvSpPr>
      <xdr:spPr>
        <a:xfrm>
          <a:off x="12601575" y="6455229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28041F82-A147-4B73-A8CB-54EF1939B72A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F4463012-2B09-4CBA-86FB-28B4CC2B6837}"/>
            </a:ext>
          </a:extLst>
        </xdr:cNvPr>
        <xdr:cNvSpPr txBox="1"/>
      </xdr:nvSpPr>
      <xdr:spPr>
        <a:xfrm>
          <a:off x="12601575" y="6455229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285FD98E-FC45-4F4E-97C6-41CCCBB8DF1D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5D5B2945-404B-4AD3-A891-73EBFF904D52}"/>
            </a:ext>
          </a:extLst>
        </xdr:cNvPr>
        <xdr:cNvSpPr txBox="1"/>
      </xdr:nvSpPr>
      <xdr:spPr>
        <a:xfrm>
          <a:off x="12601575" y="6455229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E52AFEBC-AB17-455F-8917-91C64E2D28FB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FC80980C-66B3-4543-985E-AF41D3345E9A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85FE0588-7191-4F31-A78D-DA15737CB754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570C9206-5049-45FD-929F-7A5C26ED45B8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18EA3181-09B9-4AC3-B192-80AF30DBDC25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CF429A17-3E88-4ED2-9EEA-E157E2386207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37DFBEE5-778D-46E7-A5C0-33FB00EC9B7C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68627219-EEC8-4FC7-92E2-0789C14733A1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BD36E45A-1DEF-40CB-A1FE-7A1F00E33D50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AB20F177-142A-4C11-A75F-C5308A9A41DE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637E3677-D954-42F7-8B05-14942BC5DC02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A35304FF-B825-4076-BF01-9D12CC32D158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E49807E0-379D-4FC1-AA25-95708351EC8E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5516361C-92BE-437C-A7F1-EF7A9C87F93E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1680E2E9-BF6E-47A9-B48B-B5EBB07E3E21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90A902BF-8495-42B3-A6BC-652375737492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7AACD102-8ACE-405C-91D7-A40A82666D0A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147CD2ED-4A79-43C4-A536-05A9AAB029B8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E3FEEA1E-6BC2-41BE-B1E0-3445F04D560A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67762BEE-AF61-4360-BFE4-7067A04B9318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4900930E-2BA1-4966-949F-139B23167111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7FAD9B5A-D3D0-4CA5-836C-9C4A61843717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CE54EEC5-E95B-4943-AF62-07BBD0BC3986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56ECBE1E-F292-442E-81CC-FD6864980BDC}"/>
            </a:ext>
          </a:extLst>
        </xdr:cNvPr>
        <xdr:cNvSpPr txBox="1"/>
      </xdr:nvSpPr>
      <xdr:spPr>
        <a:xfrm>
          <a:off x="12601575" y="42693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92DDCAF0-8B52-4B54-BB77-EBDE84194F84}"/>
            </a:ext>
          </a:extLst>
        </xdr:cNvPr>
        <xdr:cNvSpPr txBox="1"/>
      </xdr:nvSpPr>
      <xdr:spPr>
        <a:xfrm>
          <a:off x="12744450" y="42674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DBD0FDB9-94D9-474F-9F3D-008D2A1EDE62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DFE74100-81AF-4E76-8D4E-616AC836C87D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986F143E-2EC2-4328-A0E5-0D72E2B29EDB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010B8866-1884-4383-A4CB-9C0C99BBA87E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4F04804B-BF4B-4AE8-89AD-BFD1D3C8C75C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6637ADBC-58A3-4B0D-B5FC-2411143D71CD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357076CB-0042-43EB-9B52-0AA4860D92D5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0A8BD371-13A5-468F-B92F-C6A7D1FCC885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6EE4D880-F93D-4F21-8ADE-E393E9092262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A82E66F4-5B2F-4C7D-99CD-BFE399901ACB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CFE44D50-B4DF-406A-A19C-183EFAA5E99E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65D16E6C-E908-4A8F-81EB-CF6B23D79B9E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94377CA1-3B06-4A50-90EF-9C904A5D05D8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99448BE5-4BC0-4C22-8A01-0A4714EDACA4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E65A3736-18E5-41BC-8FA7-8E1D3B62660D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0F34A4B0-B537-42C4-A353-7BCAFDE5D160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E880FFC1-867D-43DF-BC3A-2AD54D027A9C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5990C54B-EBF7-46A3-BB55-63A029983799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99C072E1-A3E5-445B-B058-06E88001B2FE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6879FB27-2905-4E73-B1D1-AD0A2EB6BCA2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2307E76B-06D2-4BB0-A059-388502188542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4BE6CFD5-7289-4078-A656-E1CE0ADDBF0D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50B8B083-2E2A-487C-B8E5-0956E3091A6D}"/>
            </a:ext>
          </a:extLst>
        </xdr:cNvPr>
        <xdr:cNvSpPr txBox="1"/>
      </xdr:nvSpPr>
      <xdr:spPr>
        <a:xfrm>
          <a:off x="12601575" y="4267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C422DA35-B797-44CC-975D-2E4086FAC2DA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38C8382B-B925-46DF-B0D2-7EB91FEB01A5}"/>
            </a:ext>
          </a:extLst>
        </xdr:cNvPr>
        <xdr:cNvSpPr txBox="1"/>
      </xdr:nvSpPr>
      <xdr:spPr>
        <a:xfrm>
          <a:off x="12601575" y="4267200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2ADE2654-9722-4CCD-81B9-B715A32A37E7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875AE293-B3C7-4E27-AF06-B351CF20148D}"/>
            </a:ext>
          </a:extLst>
        </xdr:cNvPr>
        <xdr:cNvSpPr txBox="1"/>
      </xdr:nvSpPr>
      <xdr:spPr>
        <a:xfrm>
          <a:off x="12601575" y="4267200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F9823558-54ED-43B8-81F7-34D48FCEF1D1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BE16D74D-C8C8-40A6-B27E-31B2E26BF144}"/>
            </a:ext>
          </a:extLst>
        </xdr:cNvPr>
        <xdr:cNvSpPr txBox="1"/>
      </xdr:nvSpPr>
      <xdr:spPr>
        <a:xfrm>
          <a:off x="12601575" y="4267200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8A5C6A51-90A9-4EC7-8958-017BD0D7BB89}"/>
            </a:ext>
          </a:extLst>
        </xdr:cNvPr>
        <xdr:cNvSpPr txBox="1"/>
      </xdr:nvSpPr>
      <xdr:spPr>
        <a:xfrm>
          <a:off x="127444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0084CBF5-2F88-4441-A4BA-DAE235869BD5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F98C4DAD-76D3-4341-829C-A0EA21B51503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45285907-4D94-4070-96EE-9B4F4CAA3999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F6CA205C-C7ED-49F7-9AB7-F20D66C9DDD8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DDD29D83-255D-4992-937A-AA1C60586B83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A287D20E-469D-4585-A3C5-AA7879689B61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4EED6D0D-B3A6-4913-95E8-B805C1CE0AAA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571281CB-C592-4C17-940B-DC835D4B0944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38C2831A-77E9-4881-8C80-13BBCE5D652F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E45874ED-6B02-4E1C-BAEB-FEAD29A4A3E4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6EB6BA22-39DC-4C54-9608-84238CAEC90A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05CB9401-64F2-4F5E-A63B-E79566A4AEF0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EBD5D25E-6172-4AEA-9B10-C9B8B7D45E31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1051833A-BF9A-435A-AD6E-3F9208C5195E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293F9D8B-3C22-40F5-B7E8-56C46B6C0558}"/>
            </a:ext>
          </a:extLst>
        </xdr:cNvPr>
        <xdr:cNvSpPr txBox="1"/>
      </xdr:nvSpPr>
      <xdr:spPr>
        <a:xfrm>
          <a:off x="12601575" y="499872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E1BB1444-A3A7-4EFB-9263-CB79B4C21884}"/>
            </a:ext>
          </a:extLst>
        </xdr:cNvPr>
        <xdr:cNvSpPr txBox="1"/>
      </xdr:nvSpPr>
      <xdr:spPr>
        <a:xfrm>
          <a:off x="12744450" y="4996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6A31943C-971F-42BB-8C9B-A2DE39F6CC53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70D74683-9E87-4F61-AD27-5D6CB7AADCC4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AC238794-F0B9-409C-8FE8-C4E3C3E5969B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40263D74-34E8-4EEE-9B3D-B49D55F6DECE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89B8D7B8-46E5-4A7A-A0B7-DB3D85905680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950D960D-F3B4-41FB-9225-A00BB224D7FC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E9BC3ACF-4578-4A43-A873-ED29AB6078A9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385E3FAE-6E5D-44ED-801C-7E63B2FA7F8D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A255DEF2-0E98-4B8E-BA28-4B3772FD3338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F741359D-B033-4302-BF8D-CCD9905CD808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28EA4BB9-A136-43C5-B582-6C9FA98175C4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C5FE166C-A4B6-4541-A325-096AB3B62E33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1D6D24D8-9510-4D94-AC71-23364DDF7DC2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7F2174B6-847D-4434-A562-9157BAC9892F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877A4CF7-80E9-4DAB-A762-8993A2940D65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68ECA017-FFBE-4AEA-8039-7596C5137BDD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85332383-957B-4154-9007-437959B4CB59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A65D1137-6697-4A84-83F1-4343BA56169F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EE5C3A3F-BD63-4D60-9AA8-8E5EA9F64AE1}"/>
            </a:ext>
          </a:extLst>
        </xdr:cNvPr>
        <xdr:cNvSpPr txBox="1"/>
      </xdr:nvSpPr>
      <xdr:spPr>
        <a:xfrm>
          <a:off x="12601575" y="49965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5722A34D-3CBD-414A-AE1A-6C2D13B4152B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CB1FA7A2-51A7-43CA-8E0D-D8B385E44FB3}"/>
            </a:ext>
          </a:extLst>
        </xdr:cNvPr>
        <xdr:cNvSpPr txBox="1"/>
      </xdr:nvSpPr>
      <xdr:spPr>
        <a:xfrm>
          <a:off x="12601575" y="4996543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0DB78E25-CE4D-4414-8602-5DDCC0B5E5E0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82C4CA1A-4A03-4C16-832C-406ED8DAC8DF}"/>
            </a:ext>
          </a:extLst>
        </xdr:cNvPr>
        <xdr:cNvSpPr txBox="1"/>
      </xdr:nvSpPr>
      <xdr:spPr>
        <a:xfrm>
          <a:off x="12601575" y="4996543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E01428AD-7DE9-4C01-A88F-9E523AEDEFF8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436D74B3-29F7-4D73-9462-5ECE64EF3F11}"/>
            </a:ext>
          </a:extLst>
        </xdr:cNvPr>
        <xdr:cNvSpPr txBox="1"/>
      </xdr:nvSpPr>
      <xdr:spPr>
        <a:xfrm>
          <a:off x="12601575" y="4996543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202B4B7B-9798-47A8-A324-57173A8E62C8}"/>
            </a:ext>
          </a:extLst>
        </xdr:cNvPr>
        <xdr:cNvSpPr txBox="1"/>
      </xdr:nvSpPr>
      <xdr:spPr>
        <a:xfrm>
          <a:off x="12744450" y="49965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006D32B0-3C61-4630-A210-258083C4323F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28221843-1A0D-4649-A614-21B4C66D8F95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EBF0D8EA-89D4-46E3-BD07-85553938E01A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AF857462-CD43-47A2-95F9-06C74D20B02A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578330C0-A2CD-4D16-B986-C42CD342FA5F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BFAA4D94-3ACB-4736-92C7-C978050BCD60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604F72F1-1BE2-4024-840B-6207F1929F60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F2B5FFFB-36DC-4F26-A10E-7EA6A5027EB4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958BC695-8579-434F-B317-DC021A528489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8EE33674-8E53-4A48-8B55-00363358E1A5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E3A982AF-AE3A-4082-A6FA-11DE0441CACC}"/>
            </a:ext>
          </a:extLst>
        </xdr:cNvPr>
        <xdr:cNvSpPr txBox="1"/>
      </xdr:nvSpPr>
      <xdr:spPr>
        <a:xfrm>
          <a:off x="12601575" y="7916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9147252C-A0CB-4A43-A0A0-C39C03931372}"/>
            </a:ext>
          </a:extLst>
        </xdr:cNvPr>
        <xdr:cNvSpPr txBox="1"/>
      </xdr:nvSpPr>
      <xdr:spPr>
        <a:xfrm>
          <a:off x="12744450" y="7914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A4CFE0C5-E562-46AA-BD84-F2CBD563EF02}"/>
            </a:ext>
          </a:extLst>
        </xdr:cNvPr>
        <xdr:cNvSpPr txBox="1"/>
      </xdr:nvSpPr>
      <xdr:spPr>
        <a:xfrm>
          <a:off x="12601575" y="7916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106FA187-DAD3-4A3E-9A49-E6896BB7CCA6}"/>
            </a:ext>
          </a:extLst>
        </xdr:cNvPr>
        <xdr:cNvSpPr txBox="1"/>
      </xdr:nvSpPr>
      <xdr:spPr>
        <a:xfrm>
          <a:off x="12744450" y="7914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55C6C0F7-8F8A-47D8-8596-E47F00163BE7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86DEDF68-F720-426C-AA4A-0E65F000361F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13E89953-70EA-43D7-B4BC-ADA0A70FB159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2504DDC9-DB37-4A0A-96EB-D49618EBF6D9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B40FA60E-CAF9-47BA-A80F-0CEA51D646C6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589E0A85-6C67-42BA-9160-ACCFDAFEE34F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D5878835-2BBE-4FD5-9F52-B77DFD1CED84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8EDABF5E-EE3C-470A-89F7-C7C9DD1DF93C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5BAF424E-5F8B-478A-B853-94B91C26829D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41DCCD84-FF84-4D16-A225-97319CEBE429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E174FF33-6CB5-4889-8DED-396DDD59B258}"/>
            </a:ext>
          </a:extLst>
        </xdr:cNvPr>
        <xdr:cNvSpPr txBox="1"/>
      </xdr:nvSpPr>
      <xdr:spPr>
        <a:xfrm>
          <a:off x="12601575" y="71845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F1D077B3-C8A2-4283-849A-EC136BAE61BF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60BBE06E-E277-4CC9-B938-0BE667B30425}"/>
            </a:ext>
          </a:extLst>
        </xdr:cNvPr>
        <xdr:cNvSpPr txBox="1"/>
      </xdr:nvSpPr>
      <xdr:spPr>
        <a:xfrm>
          <a:off x="12601575" y="7184571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1DCEF905-EE27-4DCB-86C2-324C13A399C5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D2200F64-9E26-4138-94D9-1230EC56D39F}"/>
            </a:ext>
          </a:extLst>
        </xdr:cNvPr>
        <xdr:cNvSpPr txBox="1"/>
      </xdr:nvSpPr>
      <xdr:spPr>
        <a:xfrm>
          <a:off x="12601575" y="7184571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E0A8EC5D-FB6B-452E-AF84-01AADB43CC55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4181F90F-D9CD-46D6-A45F-5AB886777C18}"/>
            </a:ext>
          </a:extLst>
        </xdr:cNvPr>
        <xdr:cNvSpPr txBox="1"/>
      </xdr:nvSpPr>
      <xdr:spPr>
        <a:xfrm>
          <a:off x="12601575" y="7184571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57275835-4EB4-4656-93CE-188FCA899F1D}"/>
            </a:ext>
          </a:extLst>
        </xdr:cNvPr>
        <xdr:cNvSpPr txBox="1"/>
      </xdr:nvSpPr>
      <xdr:spPr>
        <a:xfrm>
          <a:off x="12744450" y="7184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46B47FB6-F782-43D0-BB38-BC8239322D8B}"/>
            </a:ext>
          </a:extLst>
        </xdr:cNvPr>
        <xdr:cNvSpPr txBox="1"/>
      </xdr:nvSpPr>
      <xdr:spPr>
        <a:xfrm>
          <a:off x="12601575" y="7916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25DA9048-A21F-4CD6-85F9-7F03537F9C68}"/>
            </a:ext>
          </a:extLst>
        </xdr:cNvPr>
        <xdr:cNvSpPr txBox="1"/>
      </xdr:nvSpPr>
      <xdr:spPr>
        <a:xfrm>
          <a:off x="12744450" y="7914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3CF3F524-586E-4657-A4D7-71FB1F175AC5}"/>
            </a:ext>
          </a:extLst>
        </xdr:cNvPr>
        <xdr:cNvSpPr txBox="1"/>
      </xdr:nvSpPr>
      <xdr:spPr>
        <a:xfrm>
          <a:off x="12601575" y="7916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D27EB71E-5112-4778-AAE8-414BC76D7E94}"/>
            </a:ext>
          </a:extLst>
        </xdr:cNvPr>
        <xdr:cNvSpPr txBox="1"/>
      </xdr:nvSpPr>
      <xdr:spPr>
        <a:xfrm>
          <a:off x="12744450" y="7914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D44EFD05-425A-441F-A44C-B1BEA77E5ACB}"/>
            </a:ext>
          </a:extLst>
        </xdr:cNvPr>
        <xdr:cNvSpPr txBox="1"/>
      </xdr:nvSpPr>
      <xdr:spPr>
        <a:xfrm>
          <a:off x="12601575" y="7916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A184DE28-425D-4500-B42B-58F05C15A8A8}"/>
            </a:ext>
          </a:extLst>
        </xdr:cNvPr>
        <xdr:cNvSpPr txBox="1"/>
      </xdr:nvSpPr>
      <xdr:spPr>
        <a:xfrm>
          <a:off x="12744450" y="7914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C9A0CBFA-4EBF-48EB-9AFA-7B894476B690}"/>
            </a:ext>
          </a:extLst>
        </xdr:cNvPr>
        <xdr:cNvSpPr txBox="1"/>
      </xdr:nvSpPr>
      <xdr:spPr>
        <a:xfrm>
          <a:off x="12601575" y="7916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2D6C1CE5-7003-49DA-A2A1-DD1B2CD3531F}"/>
            </a:ext>
          </a:extLst>
        </xdr:cNvPr>
        <xdr:cNvSpPr txBox="1"/>
      </xdr:nvSpPr>
      <xdr:spPr>
        <a:xfrm>
          <a:off x="12744450" y="7914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E6C58CD1-0D1C-4B45-B8AE-F7DCF3F8007F}"/>
            </a:ext>
          </a:extLst>
        </xdr:cNvPr>
        <xdr:cNvSpPr txBox="1"/>
      </xdr:nvSpPr>
      <xdr:spPr>
        <a:xfrm>
          <a:off x="12601575" y="7916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EACACBBF-9040-41CB-B8C1-195B7899F27E}"/>
            </a:ext>
          </a:extLst>
        </xdr:cNvPr>
        <xdr:cNvSpPr txBox="1"/>
      </xdr:nvSpPr>
      <xdr:spPr>
        <a:xfrm>
          <a:off x="12744450" y="7914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0BAD7E19-EF08-4268-9F58-5A69827F546B}"/>
            </a:ext>
          </a:extLst>
        </xdr:cNvPr>
        <xdr:cNvSpPr txBox="1"/>
      </xdr:nvSpPr>
      <xdr:spPr>
        <a:xfrm>
          <a:off x="12601575" y="7916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1412F409-F188-4D79-925A-2769620D9E94}"/>
            </a:ext>
          </a:extLst>
        </xdr:cNvPr>
        <xdr:cNvSpPr txBox="1"/>
      </xdr:nvSpPr>
      <xdr:spPr>
        <a:xfrm>
          <a:off x="12744450" y="7914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47CD64B4-FD3A-4352-BA60-193A4D4C71ED}"/>
            </a:ext>
          </a:extLst>
        </xdr:cNvPr>
        <xdr:cNvSpPr txBox="1"/>
      </xdr:nvSpPr>
      <xdr:spPr>
        <a:xfrm>
          <a:off x="12601575" y="7916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A5AE006F-AF06-486D-AAF3-1B6EB69E411E}"/>
            </a:ext>
          </a:extLst>
        </xdr:cNvPr>
        <xdr:cNvSpPr txBox="1"/>
      </xdr:nvSpPr>
      <xdr:spPr>
        <a:xfrm>
          <a:off x="12744450" y="7914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958AEDFB-2A28-4985-A6C6-0E2B95F864CA}"/>
            </a:ext>
          </a:extLst>
        </xdr:cNvPr>
        <xdr:cNvSpPr txBox="1"/>
      </xdr:nvSpPr>
      <xdr:spPr>
        <a:xfrm>
          <a:off x="12601575" y="7916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BADDF2FF-42EA-4F13-A3CD-781B4CDBE17E}"/>
            </a:ext>
          </a:extLst>
        </xdr:cNvPr>
        <xdr:cNvSpPr txBox="1"/>
      </xdr:nvSpPr>
      <xdr:spPr>
        <a:xfrm>
          <a:off x="12744450" y="7914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27934E35-7443-4DCE-8F0F-67573B310CED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12CA8224-AB19-4DF4-87BB-31FBB47591E6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88DF7198-8AAC-438C-A42B-35A02F60433C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08161E70-D14D-4279-9F75-7905A45773DC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67017F8D-4813-462E-B1C4-141A4F5DAFA9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3405E313-2E26-4082-86E3-1A010B0D3E83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0D5058DB-4B4D-40D7-ACAB-6E98F9AD0432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6C1D1A12-4101-4058-8FB4-8A6917305E77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546C46E9-62CF-4530-AE6B-1E8B9128697C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60983151-9F44-4BA2-878E-80D14B5E742B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14E404D3-F227-4067-B44B-2B0C1C5DF78C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BA1558F8-8A76-47FE-AEF7-51D3D940BF5E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4EA4381C-CC7A-4984-B289-EB8703C04C64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A5304879-D39F-490C-8F99-6706A4AF459E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1D33E052-0094-4198-8A9B-D9948C0108A2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180BB70E-49DF-4093-B6DD-AB7FF40900B1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C23C5173-A645-4C9B-8045-7CA7DDDAEBC2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46AC3E4D-E743-4ADD-8993-78D5ADDAEEE6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998ABB56-3B01-41B9-8E50-2995451755F7}"/>
            </a:ext>
          </a:extLst>
        </xdr:cNvPr>
        <xdr:cNvSpPr txBox="1"/>
      </xdr:nvSpPr>
      <xdr:spPr>
        <a:xfrm>
          <a:off x="12601575" y="57280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72CDE4C3-7AED-47F9-9C5E-432C1593CF1D}"/>
            </a:ext>
          </a:extLst>
        </xdr:cNvPr>
        <xdr:cNvSpPr txBox="1"/>
      </xdr:nvSpPr>
      <xdr:spPr>
        <a:xfrm>
          <a:off x="12744450" y="57261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8AFEA24F-3D58-479A-82D7-9D6DFA709011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F7D28DF2-CBCE-4887-BDA3-8C748A0B8C7A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82112417-73DE-4065-BDE7-6C7567B21E22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231725EA-F7DB-4088-B23F-12C6CAE9875C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50739371-5E3C-42F8-A228-2FEB8D13A382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FE2148D4-AE00-4544-83EC-D6BD6D894585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9B00B54B-0FAA-4AAD-AA93-FA27341C0555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9E001793-AD1E-41F3-A2E5-D025F5DEDE21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CEA160E0-EB18-4EA1-86D5-74FF8ECB73CC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9301465B-3970-4E1F-91AE-6DBC2CB39361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48CEAECD-8A56-49C5-B62D-731C07692E0C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C6525B3E-7624-4AA4-AFAE-0064A63E6654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280F7C58-ED0A-47A6-AC80-80F0137E8D24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456BCCAC-3652-426D-ABFD-7FE4D4F6DD39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92794FE9-5493-4D5A-9DF0-A9E0E99F3A0F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95EEA317-F7F2-41D7-A3B6-964ED7076F3E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2436F545-A135-45FB-9DCB-C9919D8BA717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ADDFA75B-7076-4D27-9CAC-FBC94531B922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16BAC650-31BD-46EF-84E7-85083EA87FBF}"/>
            </a:ext>
          </a:extLst>
        </xdr:cNvPr>
        <xdr:cNvSpPr txBox="1"/>
      </xdr:nvSpPr>
      <xdr:spPr>
        <a:xfrm>
          <a:off x="12601575" y="57258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2617B63F-6324-4B39-8D74-324C0D0660F6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97C14226-C183-4F16-B5FE-05BDD87E8A62}"/>
            </a:ext>
          </a:extLst>
        </xdr:cNvPr>
        <xdr:cNvSpPr txBox="1"/>
      </xdr:nvSpPr>
      <xdr:spPr>
        <a:xfrm>
          <a:off x="12601575" y="572588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F12E6259-E202-46D7-9F5E-3E6FF0AAA548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B7E8B55A-ED6B-4067-8DB5-3BF177A774D0}"/>
            </a:ext>
          </a:extLst>
        </xdr:cNvPr>
        <xdr:cNvSpPr txBox="1"/>
      </xdr:nvSpPr>
      <xdr:spPr>
        <a:xfrm>
          <a:off x="12601575" y="572588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09223CFC-CEA7-4A9B-AB33-D66F09186706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FB40C032-AED8-4D34-B553-9ECFA3FF379D}"/>
            </a:ext>
          </a:extLst>
        </xdr:cNvPr>
        <xdr:cNvSpPr txBox="1"/>
      </xdr:nvSpPr>
      <xdr:spPr>
        <a:xfrm>
          <a:off x="12601575" y="572588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ADE5871E-4CDD-4EA9-A778-256DBBA16CB4}"/>
            </a:ext>
          </a:extLst>
        </xdr:cNvPr>
        <xdr:cNvSpPr txBox="1"/>
      </xdr:nvSpPr>
      <xdr:spPr>
        <a:xfrm>
          <a:off x="12744450" y="5725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D8F827A6-44E1-4B4A-B18B-ADE5706C91F9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C5A02CA1-8B98-4DD4-AFF0-1CF74BFEB922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0DB69CA7-7B58-4067-BA76-78C43819D6E2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035713CD-F4AE-4ABD-9B57-47037402576B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E4D00E84-438D-4D66-A043-98EB457F53A4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F0ECD8BD-BED6-41DF-A19F-9ADF42AAB083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1D90C74C-42AB-4B6D-A1C3-642F2E6D122F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771F8379-2C34-4D23-BD18-0532B03D5E5A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3D284721-B7B4-421D-9C47-230582BEFCCB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6EFF93A7-96BD-4153-9714-72BA49AD820E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AF9BBFC6-D1C9-4C22-BB23-8EDD03C3EB44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796BF216-6521-4897-A33F-36A0832C07BF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74A506D0-D3B3-498B-82FB-8947B63DDEFF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22D8B227-ADB7-4C47-B4E9-42E7A78E821B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9FE0FBFB-9CA1-4D0F-99C9-E0B22E3040BD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79D07CE7-8B4B-49C6-9AC6-F2330B4E22B6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102391A1-4D41-4D5C-A9E2-1E7F1E523BD1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0C896E31-BBAB-4172-A301-FB60C2CECF3B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205E0AEE-A1FA-4B8A-898C-99FF00CF17A7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EB13AF9F-ABAE-4ADA-8990-8EA6B9465A49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976A7087-6BCE-49C1-B53C-F9C80D542A81}"/>
            </a:ext>
          </a:extLst>
        </xdr:cNvPr>
        <xdr:cNvSpPr txBox="1"/>
      </xdr:nvSpPr>
      <xdr:spPr>
        <a:xfrm>
          <a:off x="12601575" y="645740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33E5827C-4FA0-48C5-92A6-E494D88F3A9D}"/>
            </a:ext>
          </a:extLst>
        </xdr:cNvPr>
        <xdr:cNvSpPr txBox="1"/>
      </xdr:nvSpPr>
      <xdr:spPr>
        <a:xfrm>
          <a:off x="12744450" y="645550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3C97403F-B9D9-4A80-9225-36387104CE7B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CAFF621B-89F1-41DB-B263-E166D39F0529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0B2A8149-DD57-450A-B575-6591CFDF5BAF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E1D7C2E7-D627-4919-B34C-252DB6F71B15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8BDD1340-5E24-4D4F-B5C1-114B88C10FB4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21E7D1B0-6471-45E4-B0B1-A4C4F7E3F242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8FAF5BEA-4372-46C3-BB40-832DCA5CC460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053FE018-F0E6-44C3-B7DD-35049A97BB42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DC7F3639-2343-47E6-A868-F8C842340EDA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E89F4C37-C079-4B56-8A8B-2B22BECB72BC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8C47B303-52D2-4261-81DB-FA2722260937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2BDB8FFC-B1BB-448A-9DE9-68A64D8AFD7C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21ADE927-B6E4-4BFC-9689-22A0A0E82DB0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A43A6406-261A-4AB0-BE26-3CB9EFF2C336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718CD0B5-881E-4B6C-81D9-D9D2F2451464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3D3FF5B2-A080-45B2-B9DC-2BB689F8869A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600F89EC-08EA-4B15-9488-DDD84AD96600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6D0F4723-2E41-4BC1-913B-6C0D2B2123C5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72BE39CE-7A84-40EA-88BE-92E3F09E8110}"/>
            </a:ext>
          </a:extLst>
        </xdr:cNvPr>
        <xdr:cNvSpPr txBox="1"/>
      </xdr:nvSpPr>
      <xdr:spPr>
        <a:xfrm>
          <a:off x="12601575" y="64552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04E4430C-F4F1-4037-AA95-8F815ED63836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58B3E580-BC2D-4917-9EF4-E6C518A25E8C}"/>
            </a:ext>
          </a:extLst>
        </xdr:cNvPr>
        <xdr:cNvSpPr txBox="1"/>
      </xdr:nvSpPr>
      <xdr:spPr>
        <a:xfrm>
          <a:off x="12601575" y="6455229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A48F1CAF-3136-448B-AA31-48A2D01B72E2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5AE28871-3B37-4849-B658-5BA6698EC496}"/>
            </a:ext>
          </a:extLst>
        </xdr:cNvPr>
        <xdr:cNvSpPr txBox="1"/>
      </xdr:nvSpPr>
      <xdr:spPr>
        <a:xfrm>
          <a:off x="12601575" y="6455229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B8DE6F8A-4788-4C28-AA0E-30A018BA7872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F590EFD5-6B02-4C67-BCB7-18DFE06ED272}"/>
            </a:ext>
          </a:extLst>
        </xdr:cNvPr>
        <xdr:cNvSpPr txBox="1"/>
      </xdr:nvSpPr>
      <xdr:spPr>
        <a:xfrm>
          <a:off x="12601575" y="6455229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0861EFB5-BECE-4B30-A65E-57896DEB89A7}"/>
            </a:ext>
          </a:extLst>
        </xdr:cNvPr>
        <xdr:cNvSpPr txBox="1"/>
      </xdr:nvSpPr>
      <xdr:spPr>
        <a:xfrm>
          <a:off x="12744450" y="64552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09F6CDC6-4C0D-48C3-8FAA-5598EE29583A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4541F121-7724-43E4-B857-74AD23FDE9BD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5BC533A8-A070-4ABF-B19E-9B4184D88BF4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8E390CFE-732D-4D46-8126-008FDB7C2F9C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456546D8-F5D4-4EF2-96FD-C05FE19CD652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D438CCEB-4FCA-448C-9208-E6CD9F3C6481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E65F7DD4-395C-4D60-B89F-5FABB0D4122D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F0D2214E-2E6F-43FF-9631-56B078C7A25C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63C7FDEF-3875-4816-8B8A-50AFCBC939F5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E2255286-081E-413B-AFDF-846C33B88761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85D49E4C-4D1E-4FDF-99EB-2427CC8B4326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0ED0D7E4-9D65-44BB-B78E-55C54B8FA20C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5550E2BB-EF7A-4EA7-9857-29946CA72DE7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FB6445CE-C1C5-4F9F-9F51-1FE8E60F28F7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9FEC2476-FC20-48A5-9CFB-84BAA8EA42E9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5F053ACD-A855-47EB-BDA3-02FF309F2861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C695768A-2AE0-450B-923D-C220A23A5346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12DAC4D1-7D03-446F-96E9-EA6E5F612CAD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BC09C769-8632-495C-ADB7-463914F341E5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CA3843AB-1092-4597-BAB9-E484CF13E503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1E14F94A-89C1-4B1E-93F3-17F55AB72889}"/>
            </a:ext>
          </a:extLst>
        </xdr:cNvPr>
        <xdr:cNvSpPr txBox="1"/>
      </xdr:nvSpPr>
      <xdr:spPr>
        <a:xfrm>
          <a:off x="12601575" y="718674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32DE2D60-3C69-44F6-B004-48C3EE479522}"/>
            </a:ext>
          </a:extLst>
        </xdr:cNvPr>
        <xdr:cNvSpPr txBox="1"/>
      </xdr:nvSpPr>
      <xdr:spPr>
        <a:xfrm>
          <a:off x="12744450" y="7184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A76CA2D8-D492-4E56-93DE-197AA42C1366}"/>
            </a:ext>
          </a:extLst>
        </xdr:cNvPr>
        <xdr:cNvSpPr txBox="1"/>
      </xdr:nvSpPr>
      <xdr:spPr>
        <a:xfrm>
          <a:off x="12601575" y="791609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AB0D9D89-C17B-43AF-81AF-5172B1F8BBDB}"/>
            </a:ext>
          </a:extLst>
        </xdr:cNvPr>
        <xdr:cNvSpPr txBox="1"/>
      </xdr:nvSpPr>
      <xdr:spPr>
        <a:xfrm>
          <a:off x="12744450" y="79141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D0BA2390-F5C5-49A9-966F-BC6EA2FD249B}"/>
            </a:ext>
          </a:extLst>
        </xdr:cNvPr>
        <xdr:cNvSpPr txBox="1"/>
      </xdr:nvSpPr>
      <xdr:spPr>
        <a:xfrm>
          <a:off x="12601575" y="7913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B1159292-F13F-49C5-81E6-1E62AB416C7E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BEA325C1-C758-45EC-9F5E-0E04333184E0}"/>
            </a:ext>
          </a:extLst>
        </xdr:cNvPr>
        <xdr:cNvSpPr txBox="1"/>
      </xdr:nvSpPr>
      <xdr:spPr>
        <a:xfrm>
          <a:off x="12601575" y="7913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BE1A8A5D-41F7-490A-B37C-95BC24D8B822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08299AC4-A63E-475E-AE5A-C0B5C4327BD2}"/>
            </a:ext>
          </a:extLst>
        </xdr:cNvPr>
        <xdr:cNvSpPr txBox="1"/>
      </xdr:nvSpPr>
      <xdr:spPr>
        <a:xfrm>
          <a:off x="12601575" y="7913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9B0FD662-2C60-4671-8587-4D9F4FB1286A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74779643-CB94-4A6D-B10C-9F8FE70F899B}"/>
            </a:ext>
          </a:extLst>
        </xdr:cNvPr>
        <xdr:cNvSpPr txBox="1"/>
      </xdr:nvSpPr>
      <xdr:spPr>
        <a:xfrm>
          <a:off x="12601575" y="7913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4F833A81-268D-4216-9947-E98BCF87D2F8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AB54F8BB-1AAB-422A-BD00-C1E3FA5E841C}"/>
            </a:ext>
          </a:extLst>
        </xdr:cNvPr>
        <xdr:cNvSpPr txBox="1"/>
      </xdr:nvSpPr>
      <xdr:spPr>
        <a:xfrm>
          <a:off x="12601575" y="8645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B5D4E865-6176-4FF3-9DF2-E936EC9629D0}"/>
            </a:ext>
          </a:extLst>
        </xdr:cNvPr>
        <xdr:cNvSpPr txBox="1"/>
      </xdr:nvSpPr>
      <xdr:spPr>
        <a:xfrm>
          <a:off x="12744450" y="8643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3955C612-7C47-49A6-A7EB-B34F22130BA3}"/>
            </a:ext>
          </a:extLst>
        </xdr:cNvPr>
        <xdr:cNvSpPr txBox="1"/>
      </xdr:nvSpPr>
      <xdr:spPr>
        <a:xfrm>
          <a:off x="12601575" y="8645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8020C290-D3E7-4244-8497-823205B9C6EB}"/>
            </a:ext>
          </a:extLst>
        </xdr:cNvPr>
        <xdr:cNvSpPr txBox="1"/>
      </xdr:nvSpPr>
      <xdr:spPr>
        <a:xfrm>
          <a:off x="12744450" y="8643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F9223C8B-DBEC-4CCE-9385-ADAA7274489B}"/>
            </a:ext>
          </a:extLst>
        </xdr:cNvPr>
        <xdr:cNvSpPr txBox="1"/>
      </xdr:nvSpPr>
      <xdr:spPr>
        <a:xfrm>
          <a:off x="12601575" y="7913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BD12F0D3-82F5-413B-9F21-4183067942DE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24E9157A-E922-4D41-926D-A4D13C9F42C1}"/>
            </a:ext>
          </a:extLst>
        </xdr:cNvPr>
        <xdr:cNvSpPr txBox="1"/>
      </xdr:nvSpPr>
      <xdr:spPr>
        <a:xfrm>
          <a:off x="12601575" y="7913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B8077B77-D174-4DC5-B303-BF7C0ED2CA8B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D7802C0D-43F6-49FF-BA8B-24A1D93801FC}"/>
            </a:ext>
          </a:extLst>
        </xdr:cNvPr>
        <xdr:cNvSpPr txBox="1"/>
      </xdr:nvSpPr>
      <xdr:spPr>
        <a:xfrm>
          <a:off x="12601575" y="7913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2B4CFFC1-A6F4-40DD-9F7F-2FA1AD7CDA3D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2F991709-8A13-4380-99EA-98C36749AE53}"/>
            </a:ext>
          </a:extLst>
        </xdr:cNvPr>
        <xdr:cNvSpPr txBox="1"/>
      </xdr:nvSpPr>
      <xdr:spPr>
        <a:xfrm>
          <a:off x="12601575" y="7913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9ADF3DAF-2598-4857-8061-458D85A8F2B1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E693E9B2-2E6A-47E3-8BF5-7D5262B58EF1}"/>
            </a:ext>
          </a:extLst>
        </xdr:cNvPr>
        <xdr:cNvSpPr txBox="1"/>
      </xdr:nvSpPr>
      <xdr:spPr>
        <a:xfrm>
          <a:off x="12601575" y="7913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CD12D8A0-40EF-4E7E-AC0E-C541532C0888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C7614A25-84A7-4F2F-9BA7-232ABAF073AA}"/>
            </a:ext>
          </a:extLst>
        </xdr:cNvPr>
        <xdr:cNvSpPr txBox="1"/>
      </xdr:nvSpPr>
      <xdr:spPr>
        <a:xfrm>
          <a:off x="12601575" y="79139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C8F4E827-F97F-46AD-A677-6367BDF3C597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C69553E2-AFF3-40E6-9C24-F329888E0B8D}"/>
            </a:ext>
          </a:extLst>
        </xdr:cNvPr>
        <xdr:cNvSpPr txBox="1"/>
      </xdr:nvSpPr>
      <xdr:spPr>
        <a:xfrm>
          <a:off x="12601575" y="791391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DCD0408C-85D7-47D9-9F22-C2B18E4FC5E6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E500E243-F387-4003-856D-8626C2BFDA2D}"/>
            </a:ext>
          </a:extLst>
        </xdr:cNvPr>
        <xdr:cNvSpPr txBox="1"/>
      </xdr:nvSpPr>
      <xdr:spPr>
        <a:xfrm>
          <a:off x="12601575" y="791391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B3735035-CA55-4828-AF5B-135FD1F0F1F1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D7D617B9-81A9-413E-9A8B-66E46F58BC96}"/>
            </a:ext>
          </a:extLst>
        </xdr:cNvPr>
        <xdr:cNvSpPr txBox="1"/>
      </xdr:nvSpPr>
      <xdr:spPr>
        <a:xfrm>
          <a:off x="12601575" y="791391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6A265970-059F-4632-89A6-FB78B5415DA3}"/>
            </a:ext>
          </a:extLst>
        </xdr:cNvPr>
        <xdr:cNvSpPr txBox="1"/>
      </xdr:nvSpPr>
      <xdr:spPr>
        <a:xfrm>
          <a:off x="12744450" y="7913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A7428127-9BFE-4C74-B81A-66F3BD5D7738}"/>
            </a:ext>
          </a:extLst>
        </xdr:cNvPr>
        <xdr:cNvSpPr txBox="1"/>
      </xdr:nvSpPr>
      <xdr:spPr>
        <a:xfrm>
          <a:off x="12601575" y="8645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D62B84A2-F7F1-42FA-AEEE-C0B400EE00BA}"/>
            </a:ext>
          </a:extLst>
        </xdr:cNvPr>
        <xdr:cNvSpPr txBox="1"/>
      </xdr:nvSpPr>
      <xdr:spPr>
        <a:xfrm>
          <a:off x="12744450" y="8643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2CE5277E-80CC-4F94-8E18-50F686A1F02D}"/>
            </a:ext>
          </a:extLst>
        </xdr:cNvPr>
        <xdr:cNvSpPr txBox="1"/>
      </xdr:nvSpPr>
      <xdr:spPr>
        <a:xfrm>
          <a:off x="12601575" y="8645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078F636A-009E-4242-99A2-307F37971604}"/>
            </a:ext>
          </a:extLst>
        </xdr:cNvPr>
        <xdr:cNvSpPr txBox="1"/>
      </xdr:nvSpPr>
      <xdr:spPr>
        <a:xfrm>
          <a:off x="12744450" y="8643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8604A85D-175A-4414-8E34-4BDBA38DA0CD}"/>
            </a:ext>
          </a:extLst>
        </xdr:cNvPr>
        <xdr:cNvSpPr txBox="1"/>
      </xdr:nvSpPr>
      <xdr:spPr>
        <a:xfrm>
          <a:off x="12601575" y="8645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20A9E628-5669-4863-A2B1-F1EFCA3ACE2D}"/>
            </a:ext>
          </a:extLst>
        </xdr:cNvPr>
        <xdr:cNvSpPr txBox="1"/>
      </xdr:nvSpPr>
      <xdr:spPr>
        <a:xfrm>
          <a:off x="12744450" y="8643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349CD000-B536-47F3-94D2-D8DC97791799}"/>
            </a:ext>
          </a:extLst>
        </xdr:cNvPr>
        <xdr:cNvSpPr txBox="1"/>
      </xdr:nvSpPr>
      <xdr:spPr>
        <a:xfrm>
          <a:off x="12601575" y="8645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A19A01E4-2D72-4CCE-8A66-5BD7AC59884D}"/>
            </a:ext>
          </a:extLst>
        </xdr:cNvPr>
        <xdr:cNvSpPr txBox="1"/>
      </xdr:nvSpPr>
      <xdr:spPr>
        <a:xfrm>
          <a:off x="12744450" y="8643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814F3BE1-D594-47AB-B83C-DAF707CE86D7}"/>
            </a:ext>
          </a:extLst>
        </xdr:cNvPr>
        <xdr:cNvSpPr txBox="1"/>
      </xdr:nvSpPr>
      <xdr:spPr>
        <a:xfrm>
          <a:off x="12601575" y="8645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21E80DF3-ED12-4E6E-AC50-FF15B0F13F39}"/>
            </a:ext>
          </a:extLst>
        </xdr:cNvPr>
        <xdr:cNvSpPr txBox="1"/>
      </xdr:nvSpPr>
      <xdr:spPr>
        <a:xfrm>
          <a:off x="12744450" y="8643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84C10355-0F47-410A-80F2-EA690185AA50}"/>
            </a:ext>
          </a:extLst>
        </xdr:cNvPr>
        <xdr:cNvSpPr txBox="1"/>
      </xdr:nvSpPr>
      <xdr:spPr>
        <a:xfrm>
          <a:off x="12601575" y="8645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0D6F133D-1C25-4516-9B2D-F2ED3346F15D}"/>
            </a:ext>
          </a:extLst>
        </xdr:cNvPr>
        <xdr:cNvSpPr txBox="1"/>
      </xdr:nvSpPr>
      <xdr:spPr>
        <a:xfrm>
          <a:off x="12744450" y="8643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94F74A7C-193B-403E-9613-EC1F9CE62608}"/>
            </a:ext>
          </a:extLst>
        </xdr:cNvPr>
        <xdr:cNvSpPr txBox="1"/>
      </xdr:nvSpPr>
      <xdr:spPr>
        <a:xfrm>
          <a:off x="12601575" y="8645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E58B38B7-B7C7-4E84-9054-83446F305B3C}"/>
            </a:ext>
          </a:extLst>
        </xdr:cNvPr>
        <xdr:cNvSpPr txBox="1"/>
      </xdr:nvSpPr>
      <xdr:spPr>
        <a:xfrm>
          <a:off x="12744450" y="8643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396AF25A-7D83-4A30-AC00-8DA9FDBEDEA8}"/>
            </a:ext>
          </a:extLst>
        </xdr:cNvPr>
        <xdr:cNvSpPr txBox="1"/>
      </xdr:nvSpPr>
      <xdr:spPr>
        <a:xfrm>
          <a:off x="12601575" y="86454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5F8CAD89-3606-4DFF-AC4F-00F92850C062}"/>
            </a:ext>
          </a:extLst>
        </xdr:cNvPr>
        <xdr:cNvSpPr txBox="1"/>
      </xdr:nvSpPr>
      <xdr:spPr>
        <a:xfrm>
          <a:off x="12744450" y="8643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98B77020-1E74-4274-B3D9-D3FA0E2FC0D8}"/>
            </a:ext>
          </a:extLst>
        </xdr:cNvPr>
        <xdr:cNvSpPr txBox="1"/>
      </xdr:nvSpPr>
      <xdr:spPr>
        <a:xfrm>
          <a:off x="12601575" y="8643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0C21DB63-3598-44E6-8AAD-542D9B584AB8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47B5AE7E-B586-4E01-B238-66B419BC2EB8}"/>
            </a:ext>
          </a:extLst>
        </xdr:cNvPr>
        <xdr:cNvSpPr txBox="1"/>
      </xdr:nvSpPr>
      <xdr:spPr>
        <a:xfrm>
          <a:off x="12601575" y="8643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A76F6FBE-BE8C-4A46-BC51-62BB375A8484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1CE3FACF-C12F-42AF-BAFE-EF65C62C1B37}"/>
            </a:ext>
          </a:extLst>
        </xdr:cNvPr>
        <xdr:cNvSpPr txBox="1"/>
      </xdr:nvSpPr>
      <xdr:spPr>
        <a:xfrm>
          <a:off x="12601575" y="8643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3AF78D90-AE4E-4E64-86D3-84628E0DB5C4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A5E80367-CB56-417E-9E95-8DD35DE9E52F}"/>
            </a:ext>
          </a:extLst>
        </xdr:cNvPr>
        <xdr:cNvSpPr txBox="1"/>
      </xdr:nvSpPr>
      <xdr:spPr>
        <a:xfrm>
          <a:off x="12601575" y="8643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C17B9ABA-812D-4076-84E9-42226C5E4453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CF1291CA-8B7C-4FA3-9F3D-BF7B957215C6}"/>
            </a:ext>
          </a:extLst>
        </xdr:cNvPr>
        <xdr:cNvSpPr txBox="1"/>
      </xdr:nvSpPr>
      <xdr:spPr>
        <a:xfrm>
          <a:off x="12601575" y="8643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3A98190F-AE39-4BA5-B33F-953DC6AE8F55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1CFD1C7B-5AD9-4779-884D-474E73E90E55}"/>
            </a:ext>
          </a:extLst>
        </xdr:cNvPr>
        <xdr:cNvSpPr txBox="1"/>
      </xdr:nvSpPr>
      <xdr:spPr>
        <a:xfrm>
          <a:off x="12601575" y="8643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66E19D5B-40A0-49D4-89F1-623570A842CD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13A9B143-D4E3-41E1-BDE9-2B72D402D790}"/>
            </a:ext>
          </a:extLst>
        </xdr:cNvPr>
        <xdr:cNvSpPr txBox="1"/>
      </xdr:nvSpPr>
      <xdr:spPr>
        <a:xfrm>
          <a:off x="12601575" y="8643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77B6CC4F-0E57-48D1-8D01-44BBAF5AE526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874814A9-3767-4855-9F22-19FC82DC32B0}"/>
            </a:ext>
          </a:extLst>
        </xdr:cNvPr>
        <xdr:cNvSpPr txBox="1"/>
      </xdr:nvSpPr>
      <xdr:spPr>
        <a:xfrm>
          <a:off x="12601575" y="8643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E06C73D2-B02D-4C05-874C-C10C9DF85EEF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991A6DB7-B6AB-4FE0-A648-ACEFFB568CFD}"/>
            </a:ext>
          </a:extLst>
        </xdr:cNvPr>
        <xdr:cNvSpPr txBox="1"/>
      </xdr:nvSpPr>
      <xdr:spPr>
        <a:xfrm>
          <a:off x="12601575" y="8643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38D8F41C-9634-451F-BFF6-2CFA9378594D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D201FF1A-F5E4-4867-8491-4A64EBF44A8A}"/>
            </a:ext>
          </a:extLst>
        </xdr:cNvPr>
        <xdr:cNvSpPr txBox="1"/>
      </xdr:nvSpPr>
      <xdr:spPr>
        <a:xfrm>
          <a:off x="12601575" y="86432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4A4425F0-35D1-4034-862E-7BB19AB61EE3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3ACF9E3C-E9AC-449A-9999-0AE2B92DE37E}"/>
            </a:ext>
          </a:extLst>
        </xdr:cNvPr>
        <xdr:cNvSpPr txBox="1"/>
      </xdr:nvSpPr>
      <xdr:spPr>
        <a:xfrm>
          <a:off x="12601575" y="8643257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E36F53F9-13F3-4347-9442-67B3F9274589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C3A9C8DF-950B-407D-9ED1-A1957FFB56A0}"/>
            </a:ext>
          </a:extLst>
        </xdr:cNvPr>
        <xdr:cNvSpPr txBox="1"/>
      </xdr:nvSpPr>
      <xdr:spPr>
        <a:xfrm>
          <a:off x="12601575" y="8643257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EEA23D84-AB2E-4DE9-B794-891C5C728CC7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EEAA910F-5005-49A3-A0DC-2DDD5A149748}"/>
            </a:ext>
          </a:extLst>
        </xdr:cNvPr>
        <xdr:cNvSpPr txBox="1"/>
      </xdr:nvSpPr>
      <xdr:spPr>
        <a:xfrm>
          <a:off x="12601575" y="8643257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63C8871A-D13D-43E1-84CF-D64580ABC7F9}"/>
            </a:ext>
          </a:extLst>
        </xdr:cNvPr>
        <xdr:cNvSpPr txBox="1"/>
      </xdr:nvSpPr>
      <xdr:spPr>
        <a:xfrm>
          <a:off x="12744450" y="86432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DDEB43CB-D07E-4304-9494-675F44B5A8A4}"/>
            </a:ext>
          </a:extLst>
        </xdr:cNvPr>
        <xdr:cNvSpPr txBox="1"/>
      </xdr:nvSpPr>
      <xdr:spPr>
        <a:xfrm>
          <a:off x="12601575" y="9374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DB7F6806-BF52-4AD4-A5E7-75D5AEAE9C09}"/>
            </a:ext>
          </a:extLst>
        </xdr:cNvPr>
        <xdr:cNvSpPr txBox="1"/>
      </xdr:nvSpPr>
      <xdr:spPr>
        <a:xfrm>
          <a:off x="12744450" y="9372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B3F66400-387D-49C3-B15C-1650A3F36206}"/>
            </a:ext>
          </a:extLst>
        </xdr:cNvPr>
        <xdr:cNvSpPr txBox="1"/>
      </xdr:nvSpPr>
      <xdr:spPr>
        <a:xfrm>
          <a:off x="12601575" y="9374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85434B11-B5D5-4A6F-8BBD-503F99CD605B}"/>
            </a:ext>
          </a:extLst>
        </xdr:cNvPr>
        <xdr:cNvSpPr txBox="1"/>
      </xdr:nvSpPr>
      <xdr:spPr>
        <a:xfrm>
          <a:off x="12744450" y="9372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1835875A-C2A4-4674-BA54-C40A8F71EA93}"/>
            </a:ext>
          </a:extLst>
        </xdr:cNvPr>
        <xdr:cNvSpPr txBox="1"/>
      </xdr:nvSpPr>
      <xdr:spPr>
        <a:xfrm>
          <a:off x="12601575" y="9374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2991882D-31A6-4C96-B8AF-90C3110943AC}"/>
            </a:ext>
          </a:extLst>
        </xdr:cNvPr>
        <xdr:cNvSpPr txBox="1"/>
      </xdr:nvSpPr>
      <xdr:spPr>
        <a:xfrm>
          <a:off x="12744450" y="9372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A3C2750A-23B4-41F4-8DAE-6EDA89126CCE}"/>
            </a:ext>
          </a:extLst>
        </xdr:cNvPr>
        <xdr:cNvSpPr txBox="1"/>
      </xdr:nvSpPr>
      <xdr:spPr>
        <a:xfrm>
          <a:off x="12601575" y="9374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D812DE87-DCEC-4527-8530-81FEB10206BD}"/>
            </a:ext>
          </a:extLst>
        </xdr:cNvPr>
        <xdr:cNvSpPr txBox="1"/>
      </xdr:nvSpPr>
      <xdr:spPr>
        <a:xfrm>
          <a:off x="12744450" y="9372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B5D853FF-D337-40CA-A6B7-C6FF3BCCB7B9}"/>
            </a:ext>
          </a:extLst>
        </xdr:cNvPr>
        <xdr:cNvSpPr txBox="1"/>
      </xdr:nvSpPr>
      <xdr:spPr>
        <a:xfrm>
          <a:off x="12601575" y="9374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D0E1A895-7776-4089-B1B7-F2DE0EB39C86}"/>
            </a:ext>
          </a:extLst>
        </xdr:cNvPr>
        <xdr:cNvSpPr txBox="1"/>
      </xdr:nvSpPr>
      <xdr:spPr>
        <a:xfrm>
          <a:off x="12744450" y="9372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9930FA80-719F-49E5-8963-F410E7166992}"/>
            </a:ext>
          </a:extLst>
        </xdr:cNvPr>
        <xdr:cNvSpPr txBox="1"/>
      </xdr:nvSpPr>
      <xdr:spPr>
        <a:xfrm>
          <a:off x="12601575" y="9374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0E35838E-6DE4-40E3-992E-AA97E6699704}"/>
            </a:ext>
          </a:extLst>
        </xdr:cNvPr>
        <xdr:cNvSpPr txBox="1"/>
      </xdr:nvSpPr>
      <xdr:spPr>
        <a:xfrm>
          <a:off x="12744450" y="9372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93B3DEA5-ECD4-4C1B-83D2-F2B7F6F47994}"/>
            </a:ext>
          </a:extLst>
        </xdr:cNvPr>
        <xdr:cNvSpPr txBox="1"/>
      </xdr:nvSpPr>
      <xdr:spPr>
        <a:xfrm>
          <a:off x="12601575" y="9374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1C15E76F-3AD9-4FF1-8A2F-B5122485BEDA}"/>
            </a:ext>
          </a:extLst>
        </xdr:cNvPr>
        <xdr:cNvSpPr txBox="1"/>
      </xdr:nvSpPr>
      <xdr:spPr>
        <a:xfrm>
          <a:off x="12744450" y="9372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03BF3746-F55E-4E4B-AED9-129828970500}"/>
            </a:ext>
          </a:extLst>
        </xdr:cNvPr>
        <xdr:cNvSpPr txBox="1"/>
      </xdr:nvSpPr>
      <xdr:spPr>
        <a:xfrm>
          <a:off x="12601575" y="9374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6C6BC35C-7739-4D99-8AE4-99FCB02D4FE9}"/>
            </a:ext>
          </a:extLst>
        </xdr:cNvPr>
        <xdr:cNvSpPr txBox="1"/>
      </xdr:nvSpPr>
      <xdr:spPr>
        <a:xfrm>
          <a:off x="12744450" y="9372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BC6E2F9C-0599-4083-952D-C2E310DCC9FD}"/>
            </a:ext>
          </a:extLst>
        </xdr:cNvPr>
        <xdr:cNvSpPr txBox="1"/>
      </xdr:nvSpPr>
      <xdr:spPr>
        <a:xfrm>
          <a:off x="12601575" y="9374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11E92C47-C509-4A41-9EDD-A5995CA7F171}"/>
            </a:ext>
          </a:extLst>
        </xdr:cNvPr>
        <xdr:cNvSpPr txBox="1"/>
      </xdr:nvSpPr>
      <xdr:spPr>
        <a:xfrm>
          <a:off x="12744450" y="9372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716A6F95-9537-40A8-BCA6-62BC834D6154}"/>
            </a:ext>
          </a:extLst>
        </xdr:cNvPr>
        <xdr:cNvSpPr txBox="1"/>
      </xdr:nvSpPr>
      <xdr:spPr>
        <a:xfrm>
          <a:off x="12601575" y="9374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F2489230-4462-4B65-B484-6525BCB31407}"/>
            </a:ext>
          </a:extLst>
        </xdr:cNvPr>
        <xdr:cNvSpPr txBox="1"/>
      </xdr:nvSpPr>
      <xdr:spPr>
        <a:xfrm>
          <a:off x="12744450" y="9372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8684CF57-0F3A-4744-BC91-76BA2B524233}"/>
            </a:ext>
          </a:extLst>
        </xdr:cNvPr>
        <xdr:cNvSpPr txBox="1"/>
      </xdr:nvSpPr>
      <xdr:spPr>
        <a:xfrm>
          <a:off x="12601575" y="937477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57DF3E1A-C4CC-4990-9C38-8114CA634140}"/>
            </a:ext>
          </a:extLst>
        </xdr:cNvPr>
        <xdr:cNvSpPr txBox="1"/>
      </xdr:nvSpPr>
      <xdr:spPr>
        <a:xfrm>
          <a:off x="12744450" y="9372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574D963A-7F24-4736-B3E5-9B212078A554}"/>
            </a:ext>
          </a:extLst>
        </xdr:cNvPr>
        <xdr:cNvSpPr txBox="1"/>
      </xdr:nvSpPr>
      <xdr:spPr>
        <a:xfrm>
          <a:off x="12601575" y="9372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0FF9EBC5-599D-4823-A594-AB3A0705CE0F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50F311ED-3D62-4107-A8B1-6F7C056E507E}"/>
            </a:ext>
          </a:extLst>
        </xdr:cNvPr>
        <xdr:cNvSpPr txBox="1"/>
      </xdr:nvSpPr>
      <xdr:spPr>
        <a:xfrm>
          <a:off x="12601575" y="9372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55B26160-893F-4282-80ED-6ED1D869975D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0E80F1E5-D3AF-4474-AC1C-9431A81115E2}"/>
            </a:ext>
          </a:extLst>
        </xdr:cNvPr>
        <xdr:cNvSpPr txBox="1"/>
      </xdr:nvSpPr>
      <xdr:spPr>
        <a:xfrm>
          <a:off x="12601575" y="9372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C373EC00-749D-4BFD-8677-00193A90335E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0AEBC9F0-ECD4-43DB-8843-82A6E4B9386E}"/>
            </a:ext>
          </a:extLst>
        </xdr:cNvPr>
        <xdr:cNvSpPr txBox="1"/>
      </xdr:nvSpPr>
      <xdr:spPr>
        <a:xfrm>
          <a:off x="12601575" y="9372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E4F1EC8E-86F9-4069-B5F1-9CE5171569E1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CC75FC43-5553-4CB0-AD34-7A646AB2F3D8}"/>
            </a:ext>
          </a:extLst>
        </xdr:cNvPr>
        <xdr:cNvSpPr txBox="1"/>
      </xdr:nvSpPr>
      <xdr:spPr>
        <a:xfrm>
          <a:off x="12601575" y="9372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B67FB3BE-0F5A-40D3-B42F-E0E1B67E95CA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AC7B33DA-07ED-4685-9184-A29024FA9D39}"/>
            </a:ext>
          </a:extLst>
        </xdr:cNvPr>
        <xdr:cNvSpPr txBox="1"/>
      </xdr:nvSpPr>
      <xdr:spPr>
        <a:xfrm>
          <a:off x="12601575" y="9372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5D47DBBC-7CD1-485B-8871-6006899FE30C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205CA3CF-3DFA-4C23-907F-A68F578C79C7}"/>
            </a:ext>
          </a:extLst>
        </xdr:cNvPr>
        <xdr:cNvSpPr txBox="1"/>
      </xdr:nvSpPr>
      <xdr:spPr>
        <a:xfrm>
          <a:off x="12601575" y="9372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8BE83B19-B6FB-43D8-B640-E95F53BA45D7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A8B63563-E421-461E-9EDF-5C80A116C494}"/>
            </a:ext>
          </a:extLst>
        </xdr:cNvPr>
        <xdr:cNvSpPr txBox="1"/>
      </xdr:nvSpPr>
      <xdr:spPr>
        <a:xfrm>
          <a:off x="12601575" y="9372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D2EC55ED-BDF0-48F7-A5E2-EBF362099016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323DCC0C-7C96-4AEA-ACF5-002AB22B4157}"/>
            </a:ext>
          </a:extLst>
        </xdr:cNvPr>
        <xdr:cNvSpPr txBox="1"/>
      </xdr:nvSpPr>
      <xdr:spPr>
        <a:xfrm>
          <a:off x="12601575" y="9372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7C1097BA-CC5C-41C9-B910-78DB8601D126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0E6D9918-5297-4E04-9FE7-276F6EE08981}"/>
            </a:ext>
          </a:extLst>
        </xdr:cNvPr>
        <xdr:cNvSpPr txBox="1"/>
      </xdr:nvSpPr>
      <xdr:spPr>
        <a:xfrm>
          <a:off x="12601575" y="93726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446BB027-5F08-4795-89B9-E26B8F7FD442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B88012CF-1794-448F-92F1-B1983C9D7F88}"/>
            </a:ext>
          </a:extLst>
        </xdr:cNvPr>
        <xdr:cNvSpPr txBox="1"/>
      </xdr:nvSpPr>
      <xdr:spPr>
        <a:xfrm>
          <a:off x="12601575" y="9372600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28816346-3B66-4853-8C0C-3E35278A2318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9F28CF07-D3A1-487E-8D3F-BB9E34B5FE1C}"/>
            </a:ext>
          </a:extLst>
        </xdr:cNvPr>
        <xdr:cNvSpPr txBox="1"/>
      </xdr:nvSpPr>
      <xdr:spPr>
        <a:xfrm>
          <a:off x="12601575" y="9372600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4D4D9ACF-F1E5-429B-81F0-702E85E07B1E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A71E55A7-2F3F-4475-BBE2-2A2929B3A321}"/>
            </a:ext>
          </a:extLst>
        </xdr:cNvPr>
        <xdr:cNvSpPr txBox="1"/>
      </xdr:nvSpPr>
      <xdr:spPr>
        <a:xfrm>
          <a:off x="12601575" y="9372600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5823EA1B-14CC-4B15-B268-70853B4656FF}"/>
            </a:ext>
          </a:extLst>
        </xdr:cNvPr>
        <xdr:cNvSpPr txBox="1"/>
      </xdr:nvSpPr>
      <xdr:spPr>
        <a:xfrm>
          <a:off x="1274445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02877E56-921C-43B5-8A87-3D4684E2F7C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798633E9-DC38-411F-8A55-BFFBDAE2455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1D2FE1A2-E383-4DF7-86F6-DEC094D4E2B0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E68CDF85-D262-478B-ADE1-0E6CACE2F13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06815886-FC85-484D-B455-18A8997A15D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F366CFF1-59E2-4DE9-BD6C-D800F084987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B66AF26E-E65F-4E09-8842-A7033820E235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D55FAC3E-47FE-4A3C-9FAB-6692B7FDF53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80A6ECA0-AD4F-46CD-85D6-0B44A779A138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330858A5-D77B-4AF0-AA4D-2601D5FA046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C25BF6EF-B3CC-4A16-85F1-5CFED487FC3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76711321-F600-453F-9300-2FEB7600AF4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C23A8939-731D-4325-AC83-31BA8E6DC808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4F90F2D8-23B6-4E25-83E8-35AF39A04E9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36642E35-EFEF-49FD-9843-96F5B0E9743B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374702A7-78E0-4F91-A5E1-495D0B5E565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794EF956-200A-44DA-9DDF-E830CA2D425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7EC9951A-9E7A-47A4-ADF5-4023E6C0F2A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36515D1E-C7D8-4523-A039-D39CCC5F3DD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ADFE45BF-88FB-46A8-AD79-A30F8ADB60E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F41CADD0-805C-42EC-9EDA-EB0119952CE9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9BDE500E-09E3-40AA-A7EC-626DB08954E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014AD4E7-E771-4294-8049-5D7D3520577C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1EDEDAA1-D0F2-49A3-AFCB-14ADCA7491F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EA770B12-378A-453B-B619-B9D6A0047BC6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F3BCE410-F2B4-40B8-A5C3-DD2B7D32032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CCC82ADB-0892-40BF-9179-3FF96D62217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17C15D6D-1858-4DFA-8E2B-BCC8E66A2F4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4F838D4B-9EEA-4559-B444-1D1527301A3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EE55340D-DDF4-40DC-A926-A5C67D0E401E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2FA4997C-F5F6-449F-89EE-5B19C7938D80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DE65F6F9-D349-4386-9DDD-DEB5B65BE234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3AB96B11-5227-4286-BE7F-BADE8F63754B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5AB299A6-8C83-4DBD-9F96-D266372F20B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8A1CF48D-B08C-4EA4-B044-7CA0FFA154B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4A596CC0-6B85-4B94-A2C0-EB8D7591E3B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E577EC2F-600D-4411-8F72-73918954CC5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F8B2F385-15BA-44C3-8B01-C23B5E13D03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3841D63D-DCBD-4A42-854E-65FAEFDDACD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2EA4E0CE-2976-482D-8E85-3CBCA7501FD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93EFA984-8CAB-450A-BCE7-20D90A0137EF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9AF68761-D283-45C9-AEA8-61947304FCD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0501E7A7-F362-41FD-9A65-DEDF5E355110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76420A7F-F4D4-49A7-B00A-46071D73D42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DA2D33E8-8A5D-49FD-9BFD-9C15B0B309E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8BDEF45F-3AF6-4582-94D1-1A43F81DA3F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1EFD7326-F822-48CE-81D8-5EC55DE0294E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598FF0C7-F880-4007-B51C-9257A4DB9F0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8D7F7DD6-CCB5-412A-8D5A-9EB949C6847B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F67846F9-2386-4792-9C0E-8F81A252B5E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0624705D-AE58-4691-A19C-935BA8B5CB26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3E04DC9B-59B8-44E7-A34C-F3460F3D28F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F3ECDD99-E953-4078-A83E-D7137D784126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DA2BD644-EB76-4B90-BBDD-7B9E422EC4F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C16ADBA0-C012-4874-94CD-3463F9C51EA7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281F2E0E-06BB-4A75-9B93-7035A5518C3A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48BB554F-6A50-442E-A7E1-963A4EC10F0F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E8A8AE2A-0130-4124-8DC7-789A211F242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68F1B60A-E25E-4B06-BFD0-ED777FB9E286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EFBFE092-F843-402F-9506-0E91B62F747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38A69CBA-5E04-4C46-84A7-718A68403702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79441812-E60C-4020-A298-2FDBD9EFFC38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FDE05103-C4F3-4778-80DB-A042274A9C2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478B0E54-8C66-4329-9064-4EC6D87768D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D7E90C15-CDA5-4ACE-83B5-1D41792EF47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07492F65-BB99-4CE7-8285-189379636DE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8416F29B-8E96-4B0F-B49D-BB83EFF66DD8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4BD8315C-7375-4538-A4F2-A5DDCA61389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E9346164-043F-498B-868A-D2DB1C7B3A7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6094DA69-CDB5-49EB-9913-0A880584994E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274DC692-6ADA-4494-9F5B-F2286202D8E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3657CAAE-15AB-4979-ABA3-56E43C0A6A5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75325160-4EB1-437D-B755-2B2AC6B7C6A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9DF9C0A3-7092-4D1B-8C24-EBBC0DAC78C6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D6B12353-64F1-4AE2-A9D7-BA28A9FC5F7F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E7CFC089-3F68-4A34-BEAE-5351D3D7F6C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3C822544-5044-4A2E-89FB-F91C2AD233E3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5E2018CF-3F5A-4966-ABF9-EC4DAE5CEF8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2D4FB19A-976E-4DDF-B00F-1B5E2270BDF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8E1997BE-F6F5-4FAB-828D-0173C5E2D72E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55F7B2B6-60C0-4752-9946-C9CF45E58D1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88B929F9-D803-4C65-A840-9A986B50BD5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48F8CEE0-87B3-4F81-A4EC-EACE1859D974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967EA1BF-E6B8-4DE0-B4DA-B84580260D2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B2C517EB-1B9F-43E7-AA17-3E31DD0BC611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4963FDC9-6FED-41F1-855B-8E92596D397E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D99AA302-43AF-4E0D-A2F1-AED494E24610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FCA8B21F-3899-40D2-A465-2CA7E21EC29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465780E9-9F00-404B-A657-C335ED81AB3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7FBD77A0-A569-4B08-9B14-CA1BE483D73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081AA2F8-CD41-42D9-B6EA-ED558AA1D813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ACC54910-F167-495E-A744-42B190FCB3AB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DE6FA0B9-D963-4AB0-B064-423F38D0A8E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C5B858D1-1FE5-49E3-81E3-9ED8FF4CEC8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02D2AA7A-45D0-4E54-A7AA-55979014FB03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5578E2EA-6E81-405F-9912-59E99B4B2BB2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04530826-9E5B-4EED-8FAD-90058FF5484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C4E8DE45-EB1A-48B7-8C1C-3F157836CFC3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BE0EC5D1-3372-4130-A271-C73C2F947B50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AAAA0162-A469-4C93-8FC2-D990A4FEBD7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30404AC3-FCA1-48E5-8195-8BCDB6F6DEE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C9C62D02-CE23-4431-B1EB-6DA622BA2A0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E206372D-C115-4A9D-86AF-A1E57485FD7B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E3519422-EC70-419A-B67E-2CA435D80AD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A47C6B55-3EF7-41C2-8CA0-2C8CB14B6780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93BE6B0B-086E-4BA0-BF5F-FE618368D800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79433F53-1784-465E-9FA6-CF83BBE07E3B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9098ADF8-3C0A-4275-8F22-B947FD2B2D4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A338775A-18DE-49DC-A0D7-1A1BD701F3C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17B40C1A-0C69-4982-8E5D-A04A91657A8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46D0B3EF-D714-4FA8-8B9D-EFD88DF4BF7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85FC9B93-D5C9-42A3-B2FC-7EAB2D2F2986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2A501FBC-40D1-4052-91DB-932284B08D1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D3B514F2-8264-4B5E-9618-2BFFFB97220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30FEA6E6-1694-4C59-A83D-5BE1D8E8EFA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BE372F81-617D-4630-BA5C-039885EB33D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085250BF-CFAC-435B-81C3-B9CB9FE11E3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B7C27139-8ED2-48E5-A7FA-DD333747DC6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5F2DADC0-B8EA-471C-82CA-2673298517A3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D0B01BDA-B8DF-4278-AA02-CD390EFB9E3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127555C7-1BD6-46C8-B5CB-6F5A30416C07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D74C3408-9891-49D1-98A0-89B8BD4DF38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51BFE736-A008-4E79-9405-62A7E2241A41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049E2CDD-9342-469D-ADA8-89D6BB94A8D4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B544E3D7-1873-4B54-8E60-EFD43E43BA6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552DD02C-4F0F-4796-9C79-E8E49A695D46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0CD848E0-8917-4557-8142-39E20A0C8EB2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FE5EDB3B-B183-4838-A55C-42C3CFAAA10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A668E302-61E4-4C02-BE90-79B70E9471F5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2A9C7D1C-B915-4A80-AF42-EABF870F5412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0BF2921D-50EB-4386-A608-CF07ADEC2468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D24D3C52-D9CB-4DA1-A1DB-1373FA2B8CD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7FF609D2-4600-470D-869F-2C5F149819C8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D2B8C042-CF2C-4442-936D-CCF65F3B4A95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D35A844F-32E9-4329-A94E-54A4109713C3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9CEB33AA-2804-4903-ABEE-E694CB4BBD9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C2985FE6-FDE4-4BD6-AD86-C447335EDD10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49300414-242E-42DE-866C-869B41C4300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83B6BAC5-6215-49E1-A8E3-658B07BC908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7CE84EE9-6961-4E73-8FE0-12E911A91DF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05C6E746-F400-4EC6-ABF0-9173FABAD113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6DB11E9F-A4CC-405B-A447-C9A449824A5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23F92B00-B7E2-46FA-A8E6-F0329781E18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65E02914-3385-4817-A68E-138C021B30D6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043B0CB8-9385-4857-B792-B479173B96B8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E6A324D8-9B85-418E-B33A-9A1CD9931F7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8636A173-09A9-4DF0-8287-1964F01687D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C7FEA0A2-71A1-4735-A1BA-F958CE4B55C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E338F8A5-6B18-43DA-8846-3C60BD5AF99F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B74CEDD2-42BC-4610-A55F-1E920C5D8FD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CEDD70F8-B330-4B54-8848-E4E8AC501548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039F2BF4-C0C1-4BB4-980B-BB912CB5C0A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8D41B818-8E97-459F-8AD0-17BB117D3D9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9734D522-6F76-4BA8-B64C-D2743C26425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8DB9F549-354C-455C-AD9D-4C84A6788623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DDFD92D8-5F9E-405D-8502-9AF955950DC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E8FC0CFE-80CB-4BF6-92B5-BD0D7D8A02B6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65765235-E06D-4FEE-9866-CE2C8B80990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C8D6AE52-84DC-49DB-A771-7D7042B37893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4651EDE2-3512-4AF0-A99D-995C0D482FE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F45591B2-9BAC-43AD-8BA6-0156ABFDB42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7C6A3F31-4DA6-4F37-AC47-05F3DAB014E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2BFFA0DF-2AB2-44AE-975E-456874122D0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4069A48A-2FB7-40AF-A878-0B6BCAB436C5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F2AEC43D-40DF-49C6-97C5-A59E7C5C13F3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FD1FCFEA-E0D4-4C6C-908C-EFCA184DD02C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9DA661C0-4983-4239-9BF5-4E465FAB206B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EDB7DF4E-C0E1-4A64-B6B6-39EB1D60A7C7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89EBA9E8-B8F0-42EF-80C5-313DD9108E47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44E7A0E0-31D1-4D41-A8D2-9FCB91DFCFC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00CA6B9D-2871-40E4-B38E-D88D7C8D59DF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65F89C62-A31A-457D-B581-115D59F5BEE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E05BB535-6915-4FF0-8875-E62D182E0FD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796373EF-600E-4B56-9F6B-8A7D2DA9CA20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E75054CB-5C9E-4FBC-A61A-5504D3E28ECA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DBD40610-D78A-44B3-81DE-9D7150F596F4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40B42DA8-F634-4109-8017-98EB2DC80B62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7A9DEA81-C0AB-493B-B029-489E47DCD3A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73C714B9-0C65-4327-81F8-B937FD5575B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4EC1FF22-4D99-4293-B9D8-A762DA62C106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87C50895-B719-48E6-9E62-DC9A920AE342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06F66AAC-4A6C-4BC0-B072-8A9EEBFFB46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F4A1D7CD-B434-488E-9B0F-99E72023D85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A5BE4176-1C84-426F-B428-6524BEC404F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CBD24C69-940A-4E24-B7F3-6847EB10DC83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CE526856-79BE-4200-AFF9-D9BDB16F498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E9A80796-31C2-4A05-97B0-4A8CA785CCC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F87E026B-57EF-4BB3-862B-9F3A0F5F337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6F38EF0A-D18A-4F3D-AD7E-008D2B9ECCCB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E2BE26F8-3BBC-41A4-A2D8-9FAEEBBB2B1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1F015DA5-DA5E-496C-A699-8813FE546F06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99D3CD08-740C-495E-93B8-29DF55DA9B0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039B07EA-F0A7-4860-A5A6-7027692C73CC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5BA37ECE-7886-401E-A9B8-4C010F56BEF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C0265B9C-C97D-4CFF-A309-D039C26B8FA4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A8AD2598-BCCC-4E28-903D-FD160439885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47209CAD-11E0-467A-8DB9-1405FB571808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F52C3065-B2E5-48A6-8D14-762594D34E0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5811D217-8050-45CC-8E7E-4D5576034BC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BA6350F3-6B00-4628-A950-FC6FBBFD7CF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6B8E572B-6834-45BE-9E84-CF43799CD3D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32D1D387-C20A-4927-86BC-FD111D4D2F7F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8040E904-F7B8-44E6-AD63-EF5F4BE11D0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B2393543-8194-4143-86F3-9EF13C15ECA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8806852F-C89D-4D80-A35A-1BE9F960B2A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73EAECEE-7126-47B7-838E-73DDC6A0A5E7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DA84D3F0-FEDB-4EC5-94DC-FA76CAD4320B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F8422B9A-3EF7-450D-9166-89D51325ED14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8953BEBA-EC61-4A0E-9664-964F7738021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EDD852C2-4E07-424E-93BD-F77C9FB7F91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A911D450-4A8F-46D0-A903-52576332AC7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758E04EF-6AB4-4345-B45B-1B9077ACDF4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5AD12BCC-51C3-4ED4-914E-5166FFB122D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1431A917-471B-4954-B15D-CE559920B76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5177D669-C517-489F-A3DF-DF5A108EFC8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2379021B-42AD-47FC-8490-9AD595AEC92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91B341F3-E85C-4D44-A119-8B80E97E89E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A6D1F312-D3A2-4B76-B49E-9BD4CB37289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283408CD-F0A1-4B48-8106-CF888D7C6882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1C96CFB8-7F50-4ACC-8DC4-AF2E78D9C9E4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E4F578E8-200D-4FCF-9EA4-DA5FF71FBB9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12E1E5AC-B8D3-4AAD-8DBF-DE987C318EE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8445C082-DBDF-4CAA-9A0D-D14AD5E5D485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2207F3B0-F09C-47AA-A0EB-2637CC76ED3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A4F94398-81D4-47DF-9CC8-800353545ED5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84B0DE85-638D-4258-AF97-E6160B5F092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15591014-ED8F-431D-A755-AC2C34B13F77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79B59FF4-1271-47D0-9A12-39A9076A105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9032E70B-FB3F-4CAE-A853-B4550F5424F8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8CFB2E14-4C0B-4D25-B5CB-C30A47C93F4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5EB489CB-B11D-4FBC-B014-842F4894B2CE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77543ACD-3848-46D0-BE7A-A1F4BA56870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9F461494-0BE1-4CE4-B87B-E0689EC7EBB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E7356314-8812-4096-B8FE-B7D5537F7267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B61B24D6-0D8E-4A46-9439-5C3B3C9EFC7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2D557BEE-CC5B-49CA-B261-A23AA746B8BB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290784E1-48D5-4591-BA53-892F4BCBF88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9BB5A88A-33A8-4B64-815F-6989EE5986A7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2EE71685-D69C-44CF-9B02-BDF0C9EF035C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E9A707E5-189E-4EC7-B2D0-163B638D6B4C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2BAA47EC-D6FA-43EC-8297-D38163443A0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5FBB3238-DD93-4AF2-821A-E0F315019F25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FA568230-BCD1-4F3F-86F6-3134B97B8903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E16CC22D-076C-4DDE-BE9C-8882736234E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28C50C13-AB40-4315-9D5B-2D1738AEAF4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87377F24-AA60-4E6C-95AA-C48C2FF7E9C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7AE00045-AD10-4E67-B7C2-7E35E3CD9A4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36EF9BD1-C3C9-4E6B-A53C-CD4F93CC4B26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5BAFD1AA-5611-4FF6-862F-77F3593B951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E9372DF7-40F6-4A49-9014-92C0B59588A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335182A1-C674-407F-B770-23EAC8F730E0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97CE0447-B4CE-4B5B-B09D-1F960B2E6F6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FB5CAC16-BFB0-4134-ABE5-66F358D2ED3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C94D4959-206D-43C0-A2F4-33925484C19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17D06427-1795-4C75-96C4-376E4B857A65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06C55D45-A93E-4058-A6BF-FDDE8A4F47F0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D215E529-ABFB-49E8-9EC3-0CDF632A7DEB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28CAAD99-62E4-456F-9ABB-42EBDF6EE1B0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BA841BBF-EBF8-4B15-9F25-F237EFC94AD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DF6A6A8A-50D6-4D27-952E-4E04093ABA6E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3117E6AE-E8E4-4B58-B862-2A6EFEEADFE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D313B053-BAB5-4C74-9E2D-9193FE06C6D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E4D4A077-A385-4955-B0E6-6DF65F113A22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859768B2-DC6B-4D85-B472-49CE89111AA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C2C6929C-6F1D-4600-B530-A727524AFB73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8E9703DD-84FB-44B6-A929-4236C5706A9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5E2E9D79-BC11-4A6B-B2CC-3935483EA4C1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BE4254C1-1968-44C4-89AE-FC29708166F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6F35B535-9508-447D-B294-5BD437C0530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BF440CCB-3309-4C19-9F3C-FEFB06478A18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96FDBA02-10DB-4A50-B733-AA2B628A1C43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DDDA29A1-4B03-4A5E-BB84-6907D58A2E86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3AE64F35-27DE-4311-89B3-8FF32E1BCE0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6C0630D4-BD8E-4FFF-B468-E8634DD174EC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0C19BBB5-B666-444D-BFC4-6DB10CE18E3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BF432212-6946-4DDC-8FFD-C986489A5BEC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229427A8-C348-4ED1-A2AE-4E430B149537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B0031198-6B41-429B-BE4D-B4657DC5AE0A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EDB3A53A-D301-4D16-8954-DD0C76D90AF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F1FE2BD2-245F-4AB5-98CB-2D41AF4073A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3747CD81-B6BD-46B8-9CDA-1E1B59191D8A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FA74573F-70F7-47F9-A0AB-532F321ECC86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095B712F-4081-46A5-85ED-07C788F0BA9F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39A3098C-FCA5-4E5F-B153-E30E98FD0CF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654B6778-9734-4D63-A2F8-3C7AC076CB1A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C0C74D80-84B0-4ABF-BC29-B5C7D69474A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42013410-B436-4F03-B890-785BEFF2878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6DC667DA-2F7D-41B1-9160-0743E227EBFE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D42CC554-6127-4637-A926-D6E6B34C26C8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131725BA-DDE5-42C1-BC39-5740894FC38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91D7731B-9AC3-46C9-8059-2D4600D912CA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8E2F2437-8895-4184-ABC0-AD719773999E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0D1D2D54-2250-419B-8DFF-AFD025BD2BB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84D00248-34B7-4F0D-BB82-39E3EAED883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45F96D18-6979-4C14-B804-11D0C53D3712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6945AAC8-6466-4B0B-8178-52BC1FE577A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D3D8B297-6A23-4578-B921-C762D1B924D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FCF4C6E4-54E5-445D-B515-2457F5031B70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60433B76-70B0-48B7-8CB0-29C0CFAB7256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232A1CBC-5309-43B7-82DE-09ED76918CC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01EF3531-E9CE-4497-ADE3-29236FE0ED4B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52800163-A975-494B-85D2-5DBF1B631BF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D4B526D7-C736-4471-973A-C8F27508EC09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3532C551-0ECA-4D9A-9C8B-F04CB9785AE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C50ACD23-5869-4004-B668-73FB9D1AF63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50F4BC99-D3EF-4B35-A418-2BF477C1DFFF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714341CC-C622-429A-ADE8-B4A93980D476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E3647042-DDF8-476C-8C5A-3E479E096D62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6199B0C8-49A0-4DA6-A289-25E9F483963C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31A1B44C-85F7-4D7B-81DB-F9AD0338C10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318419B5-5FFB-4E8E-8203-AF53A49D59B3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0E4E7D44-19E3-4042-B1DC-0B93904E526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3270765B-856D-41F9-AA51-7143E22D289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C7213F18-C3E4-42B1-8F85-779F0E218F8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E6AEA4DD-CB64-4D1D-A939-987E31B2EF22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16DB1CD6-D8C0-4DC6-B0AF-104B84BE9D6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0CA58318-874A-4359-9275-65EA2EFB248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F4A1F805-1F67-420E-9ED0-D2FD890D3860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6ADBBF3C-AABF-45AF-8699-9A047FA9AB7F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61278489-BF95-4A25-A8C9-76F168DB1A1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CE754C72-757A-48BC-AD99-3F7FC0C8B02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2F6078DD-F5A4-4ED6-8E20-7EFC895C1E6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FBAA908E-9199-4C34-A398-ED43CBF42A8A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C0DB0AB6-DCF0-4EA8-88AF-39C497521DD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D94F2123-B9C4-4844-9234-BF20ABF7D76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153B76C1-41C0-4FEF-BC25-584B2CFAE45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88D83D5A-2B07-471B-973A-E13B26777655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85A95B9F-947C-4FF7-8DF2-AECA610DCFC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C3A11BDE-24A8-495C-89EB-6D9521E9AB78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5CAEF12D-C6EA-4C71-A633-1C204BF840EE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ADA1A3A2-F88D-4A73-811F-84D836BBDB2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072FEE52-14B2-4C67-B31C-0EEE52B0A70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1E599CFC-178D-482F-9BAC-D9BE2A994EB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174609C3-79B3-409D-835D-B958687D35B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206829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A283BAE7-E76B-41B8-AE11-734DFFAA4FFE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FBFC4BA4-E7B2-4915-B331-320881E7C6D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141514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CA491849-8BA0-4B6C-AF61-7A1216485F67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A55B7775-52EA-4CAB-8B9B-5EDC7967EE9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130629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FF0B882B-C3D5-4D1B-8229-4597D593292D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E97AEB8D-6753-47C7-9BCC-63C9A5D3008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A610BA58-6542-45CE-B4E0-C7CA86CEDCA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C7EAE753-0E21-4DB9-9848-DF540789C99F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0029B4E1-29BB-4FEC-B3F2-B0A332864718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369DA551-7FCE-4589-B71F-1EEFB984EE1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3977D54C-4458-43C6-925D-92A9D20D2DEB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2A2FD321-EF70-43A0-ABD8-10411EA71782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CCE3A494-A96F-4031-982E-6C240C690506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18AE482A-721B-4DC7-8AA9-0EA3111C22A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B8B4146D-3A18-4724-91ED-046342EAD9F5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A780724A-CD87-46C2-8EF4-D6AE01D044B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A12A5149-5DF8-47D4-9E6C-9E6E67CF1BA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B442E62C-BA99-4F50-9546-B8F6F177907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D257CDC2-E671-4171-811D-3ACAA5C6DAB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F6157204-1EED-4C47-A467-50CFCA33DE0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666E9BEF-F0BE-4F0F-9C1B-DD5665620F0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F6ABBEC2-3C35-400A-BC06-66F7329A0014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12850C04-8951-485A-AED4-9115A47A163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F380791B-1BBA-4906-83C6-35123051552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24563710-F961-4612-A617-EF30F57D0F8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40312CD4-48BD-44D3-A7BB-83C78BA9BD1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F296B251-389F-466E-8FED-8AAE5CCAEB23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CB883E19-DC6D-4012-A278-7FD7B1AA04F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4E13748E-4BFF-453A-9C0D-D80B653EF3C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08F0C68E-CAB5-4425-A2DF-243D0998D52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597EE9B3-54BD-440F-BA13-7F985B73FBF5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EE3C80C9-DB45-4E41-9615-93B8B09511D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F2C8D878-9E56-45B6-ACDB-1FE4B83BDDF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3A1AF637-121C-4BEF-94CD-C3BB67CB9486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CA442D3B-CC1C-4D44-B2FA-2F8D9FCEA1DF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4EAD2F5B-BAD7-4519-BD7B-168D8727A21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206829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A3725D00-77B1-47F1-9D4B-27AF91285CF0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479E4AF8-263A-4BF7-9E7B-EB111B144FF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41514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96B825C5-EF66-4FBD-A965-7AB162C63AFF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2DFFC8C0-DD88-4EAB-80CD-DEA505D9B0C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30629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2A3E66B5-E5B1-4E1B-BAB7-B3C8660B2683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A5407743-31DE-4968-BB64-55D49F82DFD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0D2A17E7-6179-41FA-BBDF-0F1DAE6F3B7B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B0C2E7A4-99A4-4EB1-86AC-5F734A2BE5D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987A7591-8295-4BFC-92E9-14304C5F9FE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B20482BE-8462-41C0-842C-FBE9B8EB328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3881C394-BAF1-418D-8589-3A2D691B14CA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5AE90190-C514-45AC-8A31-C6E67CB5B2A8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DD25A54B-051E-46A8-9F2B-E852C3E0F41B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AC8E6788-0B8A-4C83-9D77-58ABFA50745B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55CF10CF-062F-4E6B-8FDD-C2ED21479105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477EC300-E788-4DE5-9BFF-0D3445CDEC7B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A52E7152-CDB2-4A95-86DE-3898BB4489F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CB7E8406-BE7C-45D9-BCA9-711772CDE8F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93373698-D92C-45ED-9E0B-9C573A6C747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D4BE4BF9-287A-4DB9-9A35-FC2E68E4BAF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FBAFA775-8F96-4488-B6C8-93A09AC0F6C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1F5CD64F-F9E2-4F13-9C19-B3A0A74EB950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52688BD1-E1EF-4F11-A551-2DFE3F729495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AF5FA45F-BF9F-4886-A1E3-7A172D62655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A7E0AED3-129C-4E70-8300-2AE9CB09490A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D7E47E80-3334-4D20-B2AF-CB7109348100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1DE22EBC-45A2-42EF-B236-141C44E13B5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F5C2A9F3-BC8A-4E99-B070-1081D2F1DBA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77903E24-48E7-4DA0-986F-146D66199620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8DF9AB74-913D-4F7D-A83E-5C616F647BD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EB2B69B8-A1B1-4719-8AB0-EEB2FC0A95B2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6E8FA828-AD0F-459F-A6C6-1BC8A853436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5A7D0DB3-727B-4CBE-AEAF-4112A8BCDB4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C7E15A14-47E2-436D-AA7F-95A8EF2EB52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FEB3E0C5-D9C7-4C55-BF2E-6B3498BC69CF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CC622C7B-E7D7-4DA8-9348-66441E4DD44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206829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641614ED-867E-49E2-8B74-FB7E168401E2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B6A8D71E-0124-47F1-BE2E-BB09CEC06CE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141514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468443B6-68A7-4263-BE17-7CADE2D39636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E63B3B4A-378D-4866-81EC-927E2556500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130629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5D8CF267-07AB-4262-B191-264FA2B772CC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037DFAEA-373C-4690-8816-2670102A085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8F8B5511-48BA-4F36-AF6C-B58325F9737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1C042F97-3B4E-4156-9950-27BAE77A592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7CD6428E-A25C-4297-9032-B9C4E3D74466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19AD9108-3A6A-47E1-97EA-58BB2A32A2F2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65B0C527-58D5-481F-9E58-BFE56150861F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38D29DF7-525E-4B17-B3DF-3F6313EBB01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930ACD45-D9A1-4CD7-90C6-6EDEB5D4CD3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85B8F94C-7AE4-4437-8F8D-7B701414BBD2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8E4BDDD7-B7AC-43FF-83A8-389170963FD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B5F66651-3C9C-4CFA-8AC0-CABBB7017D08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1E76321A-6413-4987-86A2-69D9E54867A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58AD47C9-3855-4280-B7F4-CE074BC5B36E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629A770F-3321-41E6-8895-6C6A643C103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CB6FB976-9EF1-4037-BE12-29BE23D13A7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BD13BD92-E0C8-4899-8B9C-090597A9492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58911D84-3221-470A-846D-D5F6A7CF1B26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4B5190CB-F3A7-4D13-8EE3-1B3A413925D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000636BA-3243-4EE5-9984-70B8BD59EC5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6FD48F78-945C-4B84-A433-4AA3043997D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001B4970-E7FD-47B1-87E3-5D73413BF16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E0939175-30E7-4E9B-A46C-1499D366EE8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4B4F0A65-1157-4C3C-A82B-CCA75BD467B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C2A0CB70-37DC-4B8A-9C29-1BF73527ACD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7EEC4127-C9EE-42B7-9E7D-54F1CE17FDF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D27E49BD-8F9B-4F13-8ED4-B586E33667D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6F78529D-D191-435E-B3E1-A82CC3BE93A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DCA2018F-3720-4947-9CCD-24EB3252681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C1CC2EE5-0397-43A0-A96E-BDB14F0B640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C755AB61-2015-4FF0-97EE-4F25967C70FF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A697663F-3D2B-452B-8297-7841AA33739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206829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D4736CDB-154C-49D9-95E8-37EF470DB942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3E417CB2-FF22-4B2B-A4DB-5F3DCB71DFE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41514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E66D5FED-660A-4F1A-94CB-01B0C5A809C1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CD279136-FA9D-4514-BBDA-6CD8B02ECB1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30629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C9922FC3-D0DE-4D2E-AC60-868812DE19A3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8C67573C-1FB3-4F4D-8CAB-0F4E72DCAE5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44D09606-E80F-4575-8F87-8038F88B7956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34678ED3-9D42-4E90-9E57-9D1DE11B513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F766EF11-8985-42D1-BD4B-E06B96B64B9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2D7253A3-AF04-4935-92CF-F3F5CDB6C15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AC4A40C0-96A0-4A8E-BFE7-6426691B050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CF1EE6ED-4A88-4CE0-AA98-1DBE5407E603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AE21F0CC-56A6-4E13-9B6F-E65CAC53281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EC77BA62-22AE-433E-90B0-B86C59210D8B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19ADB2F7-67B9-4332-A033-EBCD9C828FD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679D4C65-464E-41B7-AEF5-3AC383D077A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5A693728-E4E8-46BA-AC2E-34C21DE2CC2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9EAB1C27-8AC7-461B-AB42-57D8B56388B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AFCE502A-1ACC-4274-B79C-D87886A1EAC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08D44F56-A531-4DF6-AA03-9D8EF20C95C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3CAB2AF2-AD26-409A-945C-D1EADDA86DB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8FDF9D8B-6898-4658-BAEC-5DDA32F057A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0159C564-91D7-4D5A-86B4-749498EA469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F6638CA5-52F0-4209-87A5-1E39FB14845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143B9ECA-B626-4B08-9F36-55064C2F320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45C9DB53-AB4F-43BC-82FF-E96E03DEA6D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2AE42737-F0C8-43CD-A773-148AA147D22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53DFA540-AF26-43E5-AA91-79F2CB62AEB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F2BD4C14-AC54-4B22-8A6C-EA386917CF2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6C2E27E7-6322-4142-AFA3-D16D316554A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9C19186E-688F-41D5-943C-477966BA3928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0958964F-82C9-4D53-98D3-4D49A93B2AD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AA86CB69-C12B-42D9-B03D-DFC820F0F69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FB6FEFDF-9E24-49B3-BD3C-885EEC87E2E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836E7359-A897-4C5C-AB69-9A40CD38A7D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3BE02BDB-6212-4491-986B-E09688A13A4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206829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26F80A26-20FF-46AA-B4EF-21135A602EFF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95B0B90F-C5FD-43B9-9C20-9753C80890B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141514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423551B2-DCD1-4CFD-8044-362159313A3D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750571EC-BF23-4D9A-937D-A36FD6DB47A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130629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2E815FFA-3A63-4FB6-B587-F556C0002377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D7EC4AFF-2B01-49B4-96F6-1BCC884547B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8A113F2F-1B91-433A-B3C8-A70DDBD07F6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7B68FEA0-26B0-4350-97F8-D8B914508BD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55331495-23FE-4DEF-B898-A4B1E9093B62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44FA69FC-0217-485E-8017-66334C26D00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0AD890C8-A04A-472D-A466-56ECE3F3CFB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85BCEC44-09FB-43BE-B169-9570A753C3B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A8FB3F94-9E5B-4C1B-96AA-437B8AB2AABF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28553AE3-CF2F-43BF-A959-98AB6D82922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938E515C-5DC8-42F2-868D-867F795CBD6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217EDDC2-DC68-4702-BB6B-8E245211617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F8A93C0D-CD3B-4236-B699-D8249A9F947A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C39D59BC-7E8B-4013-B140-5DADEAD1DF5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C2DF3844-3550-448F-AFFF-7DA340A1557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776A61DA-6468-43E2-B86C-2EE05B31144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6E701EEA-847D-4F77-8E7E-7FE8C4B449DA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BB976132-70D1-47EC-AA4E-54354D18A39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D74830A4-BD89-4613-A71B-59AE4A515838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5C09132A-813E-4A89-8553-34C82D5DB10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EDA8F174-2274-4181-BDA7-0D3C99413A6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3B640E62-DF99-4073-B695-5E4AD1E53D3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24C325FA-C1AD-4F66-932F-ECDBDD0BB00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C38DAFB1-F49E-41E6-99B5-C5790451CCC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80C01A94-6BEB-409B-8C01-5EF9DB9AE5B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AFFD67D9-D6E5-43DA-98DB-9C86660ACCD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5CC9E1AA-9D23-4E1A-B8DA-08F16A84596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459149FD-A7D1-429F-B71D-1D5E9E86CFE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D34E5621-7E5C-4A06-9E63-EF97ECF5358B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D66BD487-787A-4E9D-A91D-CF717EAD02F6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F640A96E-1D64-402D-917E-0522C477B16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DED8DAD4-9260-4CC7-A4C4-F4B19EBA6A1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206829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DCFF3B44-CEFA-4F08-8A9B-8F43FCE5A014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629957AA-DB61-4F63-BC96-04950BFD513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141514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0CC4996C-50A5-46C6-A973-C566E48CFA1B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10ACCE6D-4F68-4A78-B7FA-B9879F9EAB6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130629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02DA0472-4614-4BA8-875E-B778A2BA8BEF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DF337BE7-9CA1-40D0-BDAE-B67B9B0219B4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72758F31-6E6C-4A2A-AEA5-BD432AB7CCF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7A0C414E-78A6-43DE-B93F-343DCAC577EC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9DC62E4E-B12F-444C-849B-2851D78B176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1C229F7D-C058-4869-8438-99B19F543A5F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0107C66E-7AAF-4938-ADEC-C025DE17D8B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CDF28ED6-8BD7-4431-83E5-C99604E7816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AEEDD4F0-1AB0-4E2F-ACD8-AE78F77CE9B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E19131D0-CFC9-4549-A70A-EA41F3F0FAC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FB8990B9-EFF0-43CD-BF7A-209E32362FC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E53950EF-08F5-428A-BC44-09E00B71E09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2A4F4686-D37B-40A6-82F9-CB16695C608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EBB29D5A-EC0E-43DD-896D-35412C3DAD18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A652DE94-5B11-419B-A985-C65AAE0E78B5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E146346B-C48C-41B0-BC81-1A6D577384C6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770D18F0-0CCD-4726-9E3C-FDADD586CD3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783A1B86-0727-4430-94F3-B575B651F77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F4C6EA26-7B8C-416A-A046-4C0DB6F942B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EF67F352-E93D-4EDC-88EE-3C9107C7FB1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9ECB9421-35AF-4B5A-9EF8-5309C05D348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339D92E6-642C-4909-81CD-129F6028F3E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22C29276-9AE9-4FFD-AFE7-B90BA395454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BF389C34-ABB8-4BD3-A7EB-ACCF5AC87F5C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4BB41DB3-D727-494C-B0B5-9BF527A6F18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9637874F-4294-4EBE-83C1-1014BC9ADC8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88EF791A-9F7F-4E18-9FA2-7571E58B3012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1452A6F2-A4CC-433B-83C0-BA30B282CD0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93291B0C-25D4-483B-A5AE-F722F2FE6EC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7257827D-2B4D-4574-8FF3-0DE09034520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D0F104CA-16AB-4B7A-8B37-6DE37CCB94D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1A518058-8618-4899-A84A-D05C46AC20A1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206829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992E8796-3A09-4A39-BC6F-6DD80F74CD33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943B4FEB-EEF7-40A3-BEE4-8A94E48E47A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141514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BB5FEABA-1290-491F-84CD-87CA29548FC6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6856F041-D311-4B7E-BE05-31F47CFD381E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130629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DD9F4379-16F7-4D4A-B603-75FF91C36B90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A1F6CF4C-3C98-464F-AE7E-1AD15434575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E7BB04E7-2347-4D2B-B682-8AC5A5323A85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1D886A33-455F-45F7-BCE1-CCD2A534B65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3286A355-A2AC-434C-9466-C89ACFE76B1D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887F403C-F6A1-4131-9E59-9C335984A7CA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5235A771-D758-4AB7-8862-3E8B9D0D68A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9C92BE84-6D0A-4301-B105-8192AA6CEDF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DC8A6C59-7601-4B59-9527-31CDE91DE6FA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ED8532C1-32F9-48AD-AC5D-EC55DC3D2EAB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27DD57C4-E8B7-4E95-A981-EE378666215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DA5DB7D5-5987-4E91-9515-C5011F274657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94DA89FD-E1D6-49BC-BADD-4BCE38310AEB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76DA9926-B386-496F-96A1-9AE611A11EE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15186DC4-1226-41AE-97D3-9988EE50B894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A638EE24-BEC1-4A75-9C19-8EF486113B1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7099432F-AF88-43CA-BDEF-477B8281EDE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6E92C5D8-8089-4027-BA08-FDA953D05F06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19374A79-F652-42B9-97BB-DCF92F28C17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7459D680-A80F-4B94-B17B-B54673E544E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F035174C-A160-4E70-B818-C20425A20353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A0EA6B8B-167F-43A7-A50C-E210FBE22C6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162BE72A-9A6F-4716-9106-6343E986E229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BF52AAF2-2778-40EF-A4FF-792D326D4910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54FE60F0-2B94-4ED1-A2C3-0086D0BB9CC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5DBE951E-4975-40A6-8E2F-1448BD21618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ECE52BD2-0CA9-41FB-A17C-E634602A90A7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351247A5-AE7E-439C-9FF4-433D1DF39D2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568F0C09-CA29-47B7-8BEC-02982E909ED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D099862B-5F49-4709-8F3D-8B7CCCAFFC4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F3AC0BBD-3F42-42BA-B121-BC889255A69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D124A609-A1C8-42FF-A7DD-0CF89EABB37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206829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0F2B5F89-8DD5-436F-B542-8B31A4FE689C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3D845F6E-0D47-4B3D-93FA-92894B617CD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141514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FB1FE7B1-FF34-4668-9878-823D1B8C02B2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9A2F03F2-B2B0-4E96-97A8-CC6E857F740A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130629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A3B5AC9D-9625-415D-9D08-708ADC8912B4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EAA8F7DD-EC44-49D7-A5CE-C9EC7A38C932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64347828-444A-431D-92BC-B0269BF04BF8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8BCCEE82-B354-404C-B9AF-3589CF77F035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4512BB67-FB82-4FE1-A34C-53F0944432AC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A6ACFD67-6F2E-47D6-97FE-92D70DF9C32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C4F91552-E1A2-4D89-987E-65602CE645C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42B3C6A3-C87F-47B0-BAD4-DF83880A33F6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6070F8FE-8698-4373-BAD6-8DA3021D2553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7CB59DB6-551D-4A14-BFCC-374B5E257BA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E0FAD613-C3DC-4F23-BB82-747A3A41FB4F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DF8B25E6-90E1-4E0B-A57E-A296369BA5B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C6A763B8-A1C3-475C-AD19-5FD36F418BBD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BA9EB759-1D2E-45DB-BEF2-980FB942E6A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2F7F4A30-3AB9-428F-9E49-7F1A1150DA0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FAB41BA2-A8A4-4D34-A66E-F5BBF83124A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94E69E13-2AF9-466F-88EC-4A013411ECE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5F3EC1A8-81B0-476C-9FB7-0AFD0F26CCAF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3D4E10CB-AE90-4F42-9C1C-09F85638472C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BDB64785-B7B5-409F-8B77-34983D21B720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2D18B097-19F6-4D87-8C4A-83A7F27A70C1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C4E700B2-6A15-4F03-A9E9-9C31C36A5F14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725DA676-7CE4-41B2-A15A-EC2D78799D2F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D69664DF-9580-4604-9248-32EE83DF6B6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F5863C01-15FD-4C30-A274-11755EB8816E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97795B16-480F-4A9F-A3FE-CF410A37CB6D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08A5E334-DC18-48CB-8A31-AC4D233D34D8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53C6D316-70B9-406D-BFF2-D9B25CAA06F9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94523088-4C9B-47B3-A65D-5DA20807171F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DCEA73BA-BB75-44B2-AA91-2E7D58F82425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674FF080-2349-4879-8F83-1D981080CB26}"/>
            </a:ext>
          </a:extLst>
        </xdr:cNvPr>
        <xdr:cNvSpPr txBox="1"/>
      </xdr:nvSpPr>
      <xdr:spPr>
        <a:xfrm>
          <a:off x="12130088" y="2056209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D2EAE95C-99AB-46DF-BDB3-150EC7EE52E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206829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D7BBAC9D-7AC3-443D-8D5D-29E82E9C17E1}"/>
            </a:ext>
          </a:extLst>
        </xdr:cNvPr>
        <xdr:cNvSpPr txBox="1"/>
      </xdr:nvSpPr>
      <xdr:spPr>
        <a:xfrm>
          <a:off x="12130088" y="20562094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02D567D7-86D9-423A-82FB-06A1BC94A273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141514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828CC25E-42A7-47BE-9A54-2B551A079FDC}"/>
            </a:ext>
          </a:extLst>
        </xdr:cNvPr>
        <xdr:cNvSpPr txBox="1"/>
      </xdr:nvSpPr>
      <xdr:spPr>
        <a:xfrm>
          <a:off x="12130088" y="20562094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645653DE-7633-4DEF-B684-F23DAEFDBB4B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130629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874C00AD-30BE-4FC9-BE04-53053969DE3D}"/>
            </a:ext>
          </a:extLst>
        </xdr:cNvPr>
        <xdr:cNvSpPr txBox="1"/>
      </xdr:nvSpPr>
      <xdr:spPr>
        <a:xfrm>
          <a:off x="12130088" y="20562094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56191CDF-0B68-435A-B032-E2EB694C89A7}"/>
            </a:ext>
          </a:extLst>
        </xdr:cNvPr>
        <xdr:cNvSpPr txBox="1"/>
      </xdr:nvSpPr>
      <xdr:spPr>
        <a:xfrm>
          <a:off x="12272963" y="205620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096468D6-9051-430C-8803-1A4C12D6899C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D3A3263F-D8AE-4C1B-8F14-FFEBC6F929B1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E606E600-D7F4-410F-A994-FA38549D11B0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3C977505-6A0A-48B6-80AD-2128A73CBF3A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1DC02501-6F3B-42CE-8893-2CE807775E9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31FD9FD2-0F2B-4E1F-93B0-BE48DD5FCDCB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2A15C02B-D9F2-4367-9204-5F0353A14E94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B16A75FB-2081-44B6-9B8A-E2BC968F303F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D0CE13DE-1E92-4915-B8AB-2C16B5DFF5AE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F076EA52-B90D-4B8B-9DAE-076E13E12EF9}"/>
            </a:ext>
          </a:extLst>
        </xdr:cNvPr>
        <xdr:cNvSpPr txBox="1"/>
      </xdr:nvSpPr>
      <xdr:spPr>
        <a:xfrm>
          <a:off x="12130088" y="20109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56640748-B729-46BB-BF69-059648F49ECB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FDD44D7A-BA7A-4001-BF37-9544E54BCF17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E8A9C3A7-71B4-4736-AFA1-AA7B561CDDDE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32E1997A-3B3A-4C1A-81A5-50E4D95A82FE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18C97527-5C18-4486-8A39-1C386D3B40A0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D5B94FFB-998D-4962-A5FB-BDB556C92DA9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1520BB26-AFBC-4206-9A25-F7E8E9B98E28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29C26568-88AA-4D3A-95D6-33CAC734E66D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0EC0E298-CED3-4C2D-98EC-E3BD6B072F3F}"/>
            </a:ext>
          </a:extLst>
        </xdr:cNvPr>
        <xdr:cNvSpPr txBox="1"/>
      </xdr:nvSpPr>
      <xdr:spPr>
        <a:xfrm>
          <a:off x="12546806" y="92011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F5370EA6-010B-4290-85CB-E8B34DD057BE}"/>
            </a:ext>
          </a:extLst>
        </xdr:cNvPr>
        <xdr:cNvSpPr txBox="1"/>
      </xdr:nvSpPr>
      <xdr:spPr>
        <a:xfrm>
          <a:off x="12689681" y="92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791C748B-7788-4E1C-AA71-02ECF9BE03F8}"/>
            </a:ext>
          </a:extLst>
        </xdr:cNvPr>
        <xdr:cNvSpPr txBox="1"/>
      </xdr:nvSpPr>
      <xdr:spPr>
        <a:xfrm>
          <a:off x="12546806" y="92011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0AC64424-0D44-45BC-96A5-384237FFC3FA}"/>
            </a:ext>
          </a:extLst>
        </xdr:cNvPr>
        <xdr:cNvSpPr txBox="1"/>
      </xdr:nvSpPr>
      <xdr:spPr>
        <a:xfrm>
          <a:off x="12689681" y="92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345FC7AD-A15B-4F2C-A60D-A88417F2DDFB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09468A91-3F2D-4099-BCE6-9A1FF0B2C7E1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DE1D04E8-41E7-4251-9FC6-D050E9A495EC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D005C5C3-5B71-45C0-8169-B29ED3C33B83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7BF9F91A-6549-4ACF-888A-F25BDFA95773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D593F7E9-0CD0-41E8-A864-D93889A81204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36CD7E62-2B1B-475A-8285-A8917B9E21BD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05157975-44DB-4BD7-A5DD-A26F940E8B51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F429B9E4-EB98-4187-AA11-9C7B60C191AD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EDEBF4B5-F729-4DD2-A083-3C1B1023AD38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07750DE7-1F9D-4BDD-A3EA-78E3A9298FEC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DDAE6A52-430B-4894-AF0B-0782C172ED4A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206829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8E358957-E838-4DDA-9583-72E72B71F1A6}"/>
            </a:ext>
          </a:extLst>
        </xdr:cNvPr>
        <xdr:cNvSpPr txBox="1"/>
      </xdr:nvSpPr>
      <xdr:spPr>
        <a:xfrm>
          <a:off x="12546806" y="8477250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C5941562-F9B8-4DC1-90EE-20DBAF260C59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141514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91BE20D5-0556-4F7F-804F-F3256D503380}"/>
            </a:ext>
          </a:extLst>
        </xdr:cNvPr>
        <xdr:cNvSpPr txBox="1"/>
      </xdr:nvSpPr>
      <xdr:spPr>
        <a:xfrm>
          <a:off x="12546806" y="8477250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B3E49CB8-BFF3-4428-8475-8EA0170AAAE8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130629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3A850601-5314-4F76-8D6F-8F2752D87C90}"/>
            </a:ext>
          </a:extLst>
        </xdr:cNvPr>
        <xdr:cNvSpPr txBox="1"/>
      </xdr:nvSpPr>
      <xdr:spPr>
        <a:xfrm>
          <a:off x="12546806" y="8477250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1F0061FD-2D03-4DBF-BCDB-3B88F5369372}"/>
            </a:ext>
          </a:extLst>
        </xdr:cNvPr>
        <xdr:cNvSpPr txBox="1"/>
      </xdr:nvSpPr>
      <xdr:spPr>
        <a:xfrm>
          <a:off x="12689681" y="847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B73CA7CC-601E-4B3C-B53A-B1E096D0F272}"/>
            </a:ext>
          </a:extLst>
        </xdr:cNvPr>
        <xdr:cNvSpPr txBox="1"/>
      </xdr:nvSpPr>
      <xdr:spPr>
        <a:xfrm>
          <a:off x="12546806" y="92011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A1582656-F6BF-45CB-BF9E-1E754DD3E23A}"/>
            </a:ext>
          </a:extLst>
        </xdr:cNvPr>
        <xdr:cNvSpPr txBox="1"/>
      </xdr:nvSpPr>
      <xdr:spPr>
        <a:xfrm>
          <a:off x="12689681" y="92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B56E8FCE-A313-4A69-A352-A28D4C5AD838}"/>
            </a:ext>
          </a:extLst>
        </xdr:cNvPr>
        <xdr:cNvSpPr txBox="1"/>
      </xdr:nvSpPr>
      <xdr:spPr>
        <a:xfrm>
          <a:off x="12546806" y="92011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00D44864-1131-4B83-A992-F10B9E529F01}"/>
            </a:ext>
          </a:extLst>
        </xdr:cNvPr>
        <xdr:cNvSpPr txBox="1"/>
      </xdr:nvSpPr>
      <xdr:spPr>
        <a:xfrm>
          <a:off x="12689681" y="92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74D841E6-9225-460F-9BE5-519458D90DD9}"/>
            </a:ext>
          </a:extLst>
        </xdr:cNvPr>
        <xdr:cNvSpPr txBox="1"/>
      </xdr:nvSpPr>
      <xdr:spPr>
        <a:xfrm>
          <a:off x="12546806" y="92011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AD5A0F76-E155-43B5-B728-49AC1B7F5599}"/>
            </a:ext>
          </a:extLst>
        </xdr:cNvPr>
        <xdr:cNvSpPr txBox="1"/>
      </xdr:nvSpPr>
      <xdr:spPr>
        <a:xfrm>
          <a:off x="12689681" y="92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E374BD4D-CE0A-45F1-ADFC-94EFB152DCF7}"/>
            </a:ext>
          </a:extLst>
        </xdr:cNvPr>
        <xdr:cNvSpPr txBox="1"/>
      </xdr:nvSpPr>
      <xdr:spPr>
        <a:xfrm>
          <a:off x="12546806" y="92011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DDDDF6C4-9567-48E8-932D-7B13D8ED9056}"/>
            </a:ext>
          </a:extLst>
        </xdr:cNvPr>
        <xdr:cNvSpPr txBox="1"/>
      </xdr:nvSpPr>
      <xdr:spPr>
        <a:xfrm>
          <a:off x="12689681" y="92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D968B304-1EA4-4171-9881-867832E69A92}"/>
            </a:ext>
          </a:extLst>
        </xdr:cNvPr>
        <xdr:cNvSpPr txBox="1"/>
      </xdr:nvSpPr>
      <xdr:spPr>
        <a:xfrm>
          <a:off x="12546806" y="92011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0B070F2C-D45F-4027-B0E7-9635F024ACFF}"/>
            </a:ext>
          </a:extLst>
        </xdr:cNvPr>
        <xdr:cNvSpPr txBox="1"/>
      </xdr:nvSpPr>
      <xdr:spPr>
        <a:xfrm>
          <a:off x="12689681" y="92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FEBA96FC-529C-4B1A-B542-22F2C5CEA692}"/>
            </a:ext>
          </a:extLst>
        </xdr:cNvPr>
        <xdr:cNvSpPr txBox="1"/>
      </xdr:nvSpPr>
      <xdr:spPr>
        <a:xfrm>
          <a:off x="12546806" y="92011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C8A3AAD7-A422-41FA-8E90-E66449DD8983}"/>
            </a:ext>
          </a:extLst>
        </xdr:cNvPr>
        <xdr:cNvSpPr txBox="1"/>
      </xdr:nvSpPr>
      <xdr:spPr>
        <a:xfrm>
          <a:off x="12689681" y="92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FB6A42DB-10A4-4FBA-944F-32392D5553D6}"/>
            </a:ext>
          </a:extLst>
        </xdr:cNvPr>
        <xdr:cNvSpPr txBox="1"/>
      </xdr:nvSpPr>
      <xdr:spPr>
        <a:xfrm>
          <a:off x="12546806" y="92011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EDE58750-77BC-4C46-9998-034039EA62FF}"/>
            </a:ext>
          </a:extLst>
        </xdr:cNvPr>
        <xdr:cNvSpPr txBox="1"/>
      </xdr:nvSpPr>
      <xdr:spPr>
        <a:xfrm>
          <a:off x="12689681" y="92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AAD6F8D9-EF01-48E0-BFED-70AE3CB02D39}"/>
            </a:ext>
          </a:extLst>
        </xdr:cNvPr>
        <xdr:cNvSpPr txBox="1"/>
      </xdr:nvSpPr>
      <xdr:spPr>
        <a:xfrm>
          <a:off x="12546806" y="92011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3BCD1169-D266-46D7-95E5-DE38023356F5}"/>
            </a:ext>
          </a:extLst>
        </xdr:cNvPr>
        <xdr:cNvSpPr txBox="1"/>
      </xdr:nvSpPr>
      <xdr:spPr>
        <a:xfrm>
          <a:off x="12689681" y="920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4DFF8B47-063D-4741-825B-235FEFFF4E64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4BE7E5A0-4F1F-41BA-9991-5AF40D35A877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6FA9053E-B361-4BBE-97E2-D842530033A2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D2AAF0C1-C3C3-4AC4-800C-E882417980CC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7A1EA65E-AA31-4E7B-8806-FD2DECC4B61C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C3F222C2-2880-43E0-9EE1-C0906F787FA8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B9EA4F2A-7FB4-47D1-8162-920131E87C67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06BF965B-67BD-4D81-86EC-D0FB42D29F08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AB64F804-FDBF-4ACA-99ED-178AFE47C07F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CA76EF0B-9903-4342-9B86-17052B76F427}"/>
            </a:ext>
          </a:extLst>
        </xdr:cNvPr>
        <xdr:cNvSpPr txBox="1"/>
      </xdr:nvSpPr>
      <xdr:spPr>
        <a:xfrm>
          <a:off x="12546806" y="8477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04AB1291-DD8A-437B-8225-6AF5645EE541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9BDAF7B2-27C5-459A-B7EA-5A7E9C3A5ACE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DAFAF3F0-2423-4C7B-956E-51D6532F7A46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E43BDFF0-137D-4713-8476-908A25456C4A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6CDF9602-9C47-46CC-8038-1391A105BEEB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9CF71DA3-1A45-4DC2-A327-01FAB68BB87F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FF216B05-06D6-44D8-BC6B-8D5733ED7C09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2A1CDDBC-0B4D-4525-ADD8-962792848BA7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E6CAB0CB-DF03-4DE9-9FEE-DF4F61FDDA6A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0DBE6C00-11FB-46E9-87C1-608A6A994A7B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7A2F2E43-720F-4C9E-8FB3-47FD3BFCCE92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0948979D-14E6-46D0-97E3-A93AAB992611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F067B3D8-F721-4B8D-9D48-DECA2237D362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C445A432-838F-4A97-B1C0-C4550293FDAA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E5AB39D3-E169-4AF7-84CD-E7FC518CE149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1AF46083-32A6-435B-A3D8-4489DD995FC6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D358F511-D373-4BFE-92B8-CA1385CA7284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68485F10-84FD-4E4D-B3AB-CD13ED3798FE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BB8D170C-31C5-4C91-BEA8-B7D7C33BA803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5EB7AA86-EE89-44DC-817A-0D777CBE2644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206829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DC00CCE3-291C-40BE-905A-AAADB3A077EE}"/>
            </a:ext>
          </a:extLst>
        </xdr:cNvPr>
        <xdr:cNvSpPr txBox="1"/>
      </xdr:nvSpPr>
      <xdr:spPr>
        <a:xfrm>
          <a:off x="12546806" y="9929813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14CD01E6-592C-4EA5-8680-83AD54F967C1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141514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C47C78DA-7A94-4260-953B-627EB4DD5D77}"/>
            </a:ext>
          </a:extLst>
        </xdr:cNvPr>
        <xdr:cNvSpPr txBox="1"/>
      </xdr:nvSpPr>
      <xdr:spPr>
        <a:xfrm>
          <a:off x="12546806" y="9929813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27BF6526-A02F-40A5-9BED-8F05B2426B96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130629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F2310F8A-4601-49E7-BF28-238749439259}"/>
            </a:ext>
          </a:extLst>
        </xdr:cNvPr>
        <xdr:cNvSpPr txBox="1"/>
      </xdr:nvSpPr>
      <xdr:spPr>
        <a:xfrm>
          <a:off x="12546806" y="9929813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81016A78-2C0C-4AB0-8765-F57676662089}"/>
            </a:ext>
          </a:extLst>
        </xdr:cNvPr>
        <xdr:cNvSpPr txBox="1"/>
      </xdr:nvSpPr>
      <xdr:spPr>
        <a:xfrm>
          <a:off x="12689681" y="9929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4131AB3C-3349-4712-AF4D-5537CB1CB7EA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579A0E72-276C-4922-BCB2-F7A6C45C522E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F6E554EE-5118-418A-9B02-F39AB3AC287F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10353A06-6BC3-416A-9253-B18395D670FB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FE74C30F-0A0F-40C5-9C22-B06711558310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6D95C6CA-5B9A-4B62-AA8C-972813D2D646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974150A1-5E20-4235-8DD2-82864C571DBE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A8720C7A-68F6-476F-9D43-9616354322E8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8723E425-06F3-4584-A6D5-A36EA3BDC364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5021A075-41C3-4A03-9AC8-D6A7ED8F0B33}"/>
            </a:ext>
          </a:extLst>
        </xdr:cNvPr>
        <xdr:cNvSpPr txBox="1"/>
      </xdr:nvSpPr>
      <xdr:spPr>
        <a:xfrm>
          <a:off x="12546806" y="992981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8714455C-65EF-4B01-B27B-70BE35C5A07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69CAA8E9-7304-4337-BAC7-690944485DA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A2FB63CB-0DA0-4C42-BDAA-24B34192C48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DAC43835-CD76-4CD5-ACAF-0D9CA905A6F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05BE3CE9-18BC-4998-8962-00125879E44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1DF08991-2741-44A9-824A-F73E5C886CA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AF730204-8081-4EC2-AB15-1E71213FB9E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64AF997D-90CC-4C32-9D04-A6FA5F63AD7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8E579268-430A-4FDB-BBCA-B303B1CBA41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22D29A03-E3C3-4634-BE60-783792C42E1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20035D82-0F5F-4BD7-8926-66BF46DDCD7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CAB69DA6-DAC0-45D1-B19C-9DAFC2E95A6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FA54512B-B49B-4D4A-B814-FAAE505B8F4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22C2A454-62B0-4F90-948D-714D45C9D81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93B0FE7E-CD56-4E45-9FF5-C9964CDF64D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2D856519-8B1D-42BF-972C-D96C257B240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39BB2565-245A-4012-B6E0-25A4DCB3235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D7542125-BA50-427A-B9AE-3CA881F01DE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2CDA4005-FAE4-457B-A4E9-075BA0BBC7C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95857788-6E92-4093-974F-A72281DA9A1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7ACC81EB-0B4A-4C32-A68F-EDD432144AA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1E3AD4E3-1E22-485F-A2BA-02EDE54094A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68594CBB-A253-442C-9AEE-F1064D3C17E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B8A54194-5B57-4192-9DB3-F22C779C7366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797369BF-79EE-4B41-A038-04FB0DE9C89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CB41C698-D336-4E52-A4D1-EE2580A69E4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3906731E-84FB-4DC9-819D-41D43410EF5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FC71CAB8-B1DC-4696-9024-C421BE41448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07DF7686-F536-43F7-9C2C-CD55D3172D9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A07E5D19-749D-4A1D-8FF4-E1F50EEC155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621C1402-F730-4DA9-80D4-4D8B0886247D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38738857-EC6F-4055-9CAB-6587C52F8B4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DEA85A9C-C72E-4FE9-A33A-2EB6F782F24C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E53FD9AE-66B2-4B8C-B65B-94713B05278F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7EF6EB9D-99EF-4E3B-A595-5B6EA73A8F99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B4AB6784-DA8C-47F3-A3DA-889E71D08726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96BEDF14-C880-46EF-A362-9534C069BFD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E054D5FA-41E1-41EC-B96E-BED56315A54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9F7847BF-BE6C-4267-B55E-EE529C42103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C9EB18DD-4003-48F8-901A-2582A08CC81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3E9C7F7E-B44F-48C8-8EDC-DF4C83E6934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B71EBD48-C945-470E-86F6-0279287B4A1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1E9438CB-6A83-4539-B806-86DC87ABEC3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87CEDDB7-D894-4FC7-B3D7-BB90B7838DE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5441E605-8CDC-489B-A6B0-89E1DE9DB47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0DA43108-E058-4B58-97D2-0CF8765C5BF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5815CA4F-1717-4802-A8B7-68637BEB005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8C0D1252-A4A8-45ED-A5D7-44F298B2B40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17FC8F42-CE9F-4FB7-A980-215B0647FA7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DE354725-619C-4023-9827-62488F634FC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17BF9223-99CB-4796-8802-26F69723E18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281278EA-25C9-413A-8BD1-A19E82BACDE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3993685D-CD9E-40CC-8DEB-05F4AAC9E86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673A8CEF-2C25-468E-BB89-874161B93C8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CFFFBDAE-2D2D-47D5-AB8A-70D7871762B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69557402-804F-4814-8E06-697A25A4829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4E46319D-C841-4F97-B791-48BD9D2699E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2C1F388B-F3A5-4605-8110-8D63E816EE6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C184BC04-DAB9-44B8-9113-C92F5121BF6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A9192546-1AC6-45E2-B909-18BC69E48FD6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D3B37366-EEFE-43E1-9975-93DF718A9BB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19A02840-35BF-4E4E-B8EF-FABB75DDD5F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0DBDD7A3-046E-4227-9DB1-B6E18E33B52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2E05FA96-61CE-4B5B-B5C9-160F9B24070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409942C4-B903-4611-BF30-08849F3651B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3E6C549C-53F9-4EB2-9BD7-388A3D297475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91AFAB34-E73B-4C3F-AC65-E00A144C7FC0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AC425109-D61A-4D64-B999-0843640EB6C5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9F012098-408A-482A-AF7E-2786B6483C2D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261D1F70-CF99-4BEE-817F-34A97FD2C81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6F77D94F-9812-421A-8B9A-B8CBF32D8C71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27D43071-0657-4359-8B29-1816863E4CE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84068ABB-3BED-4FE6-ABD8-B484CD2BF03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6164078F-5F85-4CE4-BDF5-B7201388501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F76841E6-4390-414A-9EDB-D2050F24440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A8089E71-8AE9-41CA-A179-D7B566CE22C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03F3B375-4223-4B98-B21B-6FB5F3B0532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AE2D4755-8068-4B31-903A-0CB8697D1C7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D6A3F2FA-4731-4789-92F5-5FC3BE13D7A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8E776288-3628-4A6F-957F-B9A1B171D22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1463A031-1BD6-47B6-BD18-DF75CD5BF0C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3E0B7525-2E19-4667-B598-5D5356D81D7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03835401-553F-415D-BB93-4F33B0BC6E1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A636AD2F-8908-4A25-B481-1AFB56ACE97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097E8034-1F81-4690-9EF6-A1B784582B2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96321E19-3282-4DF9-8F21-902129D1692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616D242D-A89C-479A-8E5D-4737D95DC93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F032F2EF-9D87-4BEF-BF67-B6DD3FB3909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99F1AF81-48CB-41D9-820B-22F24734811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00CCFF66-1414-4CD3-B64F-8F16CFA899A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5C758F3C-67EF-49EF-8FB9-681FA1C383D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ABEF5505-EF7D-4E65-ACC2-2E37E61167D5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64A266A2-C8FD-4126-B6F5-9140F87B636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8804BA66-0B11-4033-8F24-955E6FE7205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790B7654-D374-4F8E-AF88-3DF0698A178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2BC345B3-1B34-4D76-8E45-F285E67E380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69CF653F-5F0F-49BF-9201-D2E87143F47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3C07E01B-9D89-4AE6-B971-1306FA62F8C6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5803989C-829B-4243-9E77-FDAE5B706D4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88A793A8-A947-481D-A3D1-48667339813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8DE1E649-010E-469C-BDDC-A3F390516F7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F05C7FB9-E285-4361-A969-C0799A2CECA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52ECBFD0-43B2-437B-A0AC-4DFF6DBF88EC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FC55C795-9CC6-49CC-A533-1C6CB7821EAC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4FA460DC-F92B-4E8E-9A9B-F2882B05C677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7687E5F3-9CAF-4D27-8110-EFA7AFA3A16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CD390DF1-1488-4742-BA54-FE9B9B4DC9B2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69FC9942-5E45-4331-A212-5E4C4B5BF3A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455C33C5-196B-4C66-98D6-901E2F97E5F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8C0F6EDB-7DBF-464A-8433-2C99B8E5C96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3BCDDFE5-BA19-473E-9836-CF485E2B569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9C3368EC-E8CE-4692-95DB-B9E589426AF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89A97973-8411-4A36-817C-9B32B24829E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27480AE8-1DF4-46C5-8D8D-3359938B137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90AB5A5A-2F70-42F4-A0C2-42DAB16D812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DD98A37B-59E0-4A89-92EB-E6874E1A556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639F1ADD-A26F-471A-BCB2-77E020147F8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3B33AD8F-2285-4794-8345-3B14122060C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3B6A5656-8A6D-41D2-8341-97416C25AAF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C6E032CA-A564-4202-8F34-22A6FF02EDE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F974D20F-2ACF-444D-89B1-3DC2CDA5F2D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EF3817CE-2C1C-420F-B6EE-21C0CD1A155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6532E682-B681-4D2B-A4EE-F3A41B41C21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CB9A2198-A64F-4984-B6E1-86615040B8B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4E3EDC73-9167-4B3C-A701-09AB4B002BB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24866193-55BD-43A1-8A24-C0A953E135D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B8341322-BDC8-4001-994C-C785C11AD35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1515AA35-70B9-48ED-8914-CA7C11DC1605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B2B94DA9-858C-4492-A161-4913BFB706A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FA67BD9A-5FCD-40B3-8EFE-6CB2E4E192D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08B16F3A-954B-4348-BF76-5713A1DB6B3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51CBFC3F-4EE5-4361-82C4-F255C6D8739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011BD556-829F-4980-BA11-FDDCF28E845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BC66840A-A747-4F74-A7B4-C2102CEC8A9F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ACBA675A-A37B-4957-9A26-0706C2BDC0A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7E5FE626-3A72-45C8-89EF-D3C8024B57A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E05DDC54-192E-41B0-8A67-FA6FE7B2097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18724474-BDB0-4131-BDFE-54ABB720E61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01EDD6E4-2D8E-4FAA-A81B-BBA3ADE8441F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84EDC01F-5AEE-4CE1-84BF-B98BDB81B50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0B130159-99AD-4C42-A9FA-044C877C432D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695AE0E2-98DC-4748-B352-99B15B31F01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89E8598E-7B1A-4B30-B812-6302346054E7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740E077E-52EE-49E0-9149-6F183149954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7AABD6B2-6E42-4924-8AB0-D00232F78E7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BF06ED2F-95C0-4F9C-A0EB-CC3C9CD75F5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0A48D2DD-E591-41A0-974F-97AA70E5ED0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88C6A1EB-2A94-4EFB-8E1E-B28B72F9A1A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F82712D8-B8E2-48ED-8BEC-13029B34341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AF8575D1-7FF7-4EC4-A0D3-2924FF8D25A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E234E61B-28EB-4F7E-AF28-5D15315D2F4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C71E0D25-0B01-4A04-9EE4-3D33DAB2242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70017601-4636-46B0-BC9F-3D07AE1C99D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3BDA460B-32DD-4821-A3CB-A022BB83DA8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8F93F594-B317-413C-AFC2-E3868F941C7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C1DDA369-DC26-455A-9AF9-A5DFB382110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404C469C-E31B-413F-A51A-3EEBF4F385D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F978FEE5-2B02-4E91-A1EE-20266E1B3D1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85D53C1E-EAAE-40CB-B833-511C7966079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A549BC60-E9E4-4508-A059-50ACB47F7CE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763E2200-17C9-4DF6-8F1E-AFFD23EA63A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989B2E1C-4609-4BD3-9829-57D873AA6E0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B7A8A84E-B8A8-4477-9D69-592BF539D8A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9BA10A35-40C6-43B2-910F-DA439FE0F80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A5C6A519-59C8-4A36-81E4-725CA01715C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8FE96837-6BAA-44E1-A286-790E13802DE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A432F2DD-53E3-4116-9E88-9F6ABEC9E36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AC491196-B7D6-49DD-A28A-AA91FCFF1D25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87A33854-2FB6-40B5-88D5-3484FC5C441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9DBC83E0-02AB-43C2-82D4-4899D27D3F95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44ABF535-A930-47BB-A4DC-F1007D8DE1A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9A30E20A-33F1-4C30-996F-346FD3AF667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C03F6585-4820-4D42-9413-7B4D5B38F1F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D932F613-19AF-4F1E-82EF-96327F56613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F7A95D39-1901-45CD-B128-8C208DF53193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2B6D6261-F468-41FC-AC41-481AAFE0D85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A9B20A38-F1C1-4F5C-AC44-32E48FEE044F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5930592F-D43C-4BB0-A796-5B7FF46DA68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9A7AC2A4-1481-4EF9-AFB8-91A15ED28F57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98C07A82-920E-48FA-98F0-165490798CC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5E5274EE-25A7-4247-A02F-545C0E91923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0093EBD6-ABB9-4B03-B827-6A2099B731E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FACA9386-07BE-44B0-A9DC-F0C679C08FB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7A371F1F-6B45-4CA8-A672-9C8F67C663B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9787F89D-F776-4001-A73C-F031F66C6DF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93735243-B54F-4941-B037-2E3F24B0293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B314EE79-321B-4240-B0F7-A959DB78801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26FCB15A-B79D-4E6A-8AD9-EB458294A93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70F0C339-B6FA-4E45-9D77-62C630D5E62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BCB3F3F2-1BDE-4974-93FF-0E786C8BEC1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9DF4B4CD-B6C1-4A90-91C7-306F9025DF4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5D870B9E-4EFD-4CFB-AA34-AB5CF0E5E36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FAB114BD-0BD5-4E82-879D-7426D5C2CDD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1623A50-4B09-46AC-8D9C-0B64F3B671D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E45B3F5F-D7AF-4F01-88B1-53FE805A80C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67036C8D-8494-49F6-8DEC-0E049E42D1E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74CFB787-12A6-4230-829A-B91C4A076BC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D46B3ECB-AB50-47DE-B744-3F6228C5B2AC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E15BF90C-E673-49B6-A3C4-1C75CF3431A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C7A129B6-C1B1-46D0-9BA1-2FE6FAB165A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CC1AD23F-C6FA-496D-AC35-6C38F67E56F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1B6862CB-1683-4320-8333-6185863401D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564F3C88-845B-43C3-9911-898C844F1B4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8B49304B-CFFB-4357-AE87-737EDB2EFCB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D849F239-28D7-473A-97A8-F63BE15DAF5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C2567436-BD5E-40DE-929D-7978FF05179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3E6AA88F-E6FF-4F74-8DB2-91951C309C7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350958C7-3338-421E-BA6F-7DB73A3B697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D88106B-082D-4441-9113-ACAFBECA209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71A4526B-1E01-472C-A985-6965D231A97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704F811D-63EE-4458-87CB-58005C944065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F056F9D6-79A8-41FD-9D10-3A89D661BFA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D0202F75-36A1-4BFF-9236-AD25B187B374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A2EDAE5-39DE-4D7B-A3B6-AE1E1769D69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7725D0AB-2932-431C-9FFC-4EF060BCBD82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D5EF0E67-2325-4C9C-A262-09331D2A454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158F24A0-BE14-4185-9C5B-0B87C582B52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9EC8A2DF-95FA-4438-8104-D3269F03CDB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90E321D-FC4A-4446-BBF1-FBD178FE63A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F0D063F7-8F03-447F-9A75-1801AB7D1EF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2D045B9E-399A-4D41-B669-5D38A5EC7DB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E8927423-BE88-42C6-9DE1-A8CB61FBAC4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4DE0EC67-5680-4F23-AF49-F09425DEFEB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9F89C6AB-574B-4D9A-8929-E808C4CA61B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8089EA97-27CA-4DC6-88F7-8E86072260E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C44F8E48-9A18-4A6B-9BFE-F6E73DA68EF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D337D512-1AA9-498A-92B5-0C0AC36A710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84A466B1-1EC0-4BDC-957A-73ED7B4C37EC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99BB144C-6DE7-424B-9F50-1CA5442EAEC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CBD97C89-86EE-433F-B179-E2B2925C2F2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98737649-608B-49A7-A474-22B287B63FA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27CC4F61-42B1-4690-8427-4F75EE74076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107D4577-AEEC-4683-9F9D-461B0484D7C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E243F7A-A9AC-41F6-8FD0-E1585AD1DC4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496C6202-3A89-4309-9255-1E79EF42B63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9B1854D4-C86F-484E-9D2B-40882A65455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AFFF6634-25A4-4F6C-925F-7316E9F0F1E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5A9F2023-585F-4EF6-AFC3-ED140A01FCD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CC827C3F-155B-4A8C-B219-9441638EC24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B489F3B8-7133-4337-85F7-E1762D240F61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3AAA0619-CFC4-4357-A1B6-36028CAB0F6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4D35D299-5EDB-4BD8-A91B-92CD2367748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17614377-0D74-40EE-9AEC-3247E628AB7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21FD8781-15B0-499C-A95A-DB71027EC85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EE15A7F1-8525-4999-A8A7-179EC2563B4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8ECBFDA7-D4F9-4748-AA4A-02665C3A8036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BE3932-9BDB-40D0-89B9-42665018C8EA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4D356369-AF64-49B6-96FE-C90B7AB7E69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6D6D1DB-ADCC-40BC-843C-09A503464ADC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CAF84155-9CBD-43B5-9BA0-D4D1F0D3BA3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B51D0F99-9D10-4733-97D6-85A3AA9750F1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C9CAE438-F479-4341-AC2C-8E20D224EA8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35A0F46-F58A-4942-9CD7-622FF61FF30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AD13A138-27A1-45AF-9886-0A6F583CD85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3917FEAF-3428-4FB3-A00B-195FB8E4F32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883ECA51-AAB6-4BC5-B5F4-AA6637A8C6E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FD3B2EE9-F7E1-45AE-BD46-BF3D4406C15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9A5AB168-9401-4B12-AD1F-E7828E83C3D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D0330C1-6120-4202-B16B-BE85A115F39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A00E96F4-541D-468C-AE2B-4D65DB99C1E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2465BFFA-1E92-444B-B1ED-FFEA3A70915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BCB566F8-6100-4726-A175-3E7FD39BD63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C243C1F4-5FA1-461D-ADF8-453BF156F6E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846E8217-0C03-4476-9D59-C4760AFAE25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C1EDF538-97A7-4C88-BC39-B9C37A1FFF1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98E1A80A-B62B-4865-A037-C877AE931D1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C58854AA-646A-4E56-B52B-58189B8CBF2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8EF08AF9-DF75-4207-A7CC-BC6B4E8079E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6BB937B9-9F2D-449A-A8C5-5674814E757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FEBB1BAB-3ED1-4658-8FA0-66E533A24C8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A83151F-1AC2-4E46-8C5B-E5A30BE808C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7A2528B3-6083-4F47-88DF-5DBA5CC62731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4A66DFAF-9183-42A8-810E-030BFD57B42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180F27DF-89B2-46CF-B370-08A770DD973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FF8F0D92-B27D-4DBC-995E-4FFF5A06146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532B5657-63B6-4DAC-83BC-45015C72FDC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7B272F7B-79A3-4943-9A87-7AC382F0686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8F2CC1D5-43C2-4391-A72A-08688FCC5BB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9337BFD4-357B-4F13-AD7B-961A3849357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195C573C-FA17-4617-AAD7-2B8266E13AA1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E168B1F2-A34C-4C08-A898-24E1348B811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8716F115-FC4D-4540-B672-4188C8E072B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CC3D6E22-A7B6-4FC1-9128-C7BA58FE0809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94483F5B-19FE-4099-87A2-8BEE90A4D0C1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6D687C3B-5D41-457F-943E-BF9745896F37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737F5B9A-C960-4C7F-96BE-0E0B8DBEDD5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1D24D7FC-ED46-4E64-8F37-B3A6E814036B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2578EC9C-68F7-44BA-9A64-D9E2ED40002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354A9173-A189-4DB6-ACDB-9628047304C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5E313688-4B8A-437C-B8D8-2FAE5D2A789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AA33537E-9450-42C2-9F87-B1444210E48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8B595A29-D77B-4E28-A44F-0A4A7DA4B8A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1B0CC265-2D5C-4D93-BD51-F273FE2D6F7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3042EF8F-E14A-496D-BDDE-51EC00B68B7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37F3851B-9C78-4E9B-B89E-CA8EDB6A568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8D6CEA8E-ABFA-4771-A387-60E499E31B6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A80FE0E7-152C-45D3-B555-76FED922530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940B2108-2BF4-4722-9F49-F071DF9E080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A54460F5-0A08-413B-B9C8-D51E568E6C4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5876A755-E470-40C3-B123-DC8666A59F9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87E01086-F074-40C2-8152-CC3F100BEC2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BAD83E03-AF9B-4DFC-BABD-8553D87141B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8440CBD1-48FE-4D6C-931B-DEA500B7C2F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73D51D12-5881-435C-BDD8-427BD1B99F9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5F07998B-6566-4951-A20F-D2BDC6C535C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78382E8F-C4F3-47F7-949E-D2594BEA47BF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4398B0D2-2C36-4B8A-BC07-4151C3E4773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2AFB5EA0-47CD-4A75-8024-ECD04314AAAC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EE6387FF-0741-4BF7-A508-56D2DA94A47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FACFA8FC-2EA7-47ED-A88E-32A48E13C2E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2846A443-11A3-4913-8141-28330AD038C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51721CFA-40E9-4BA4-8A01-0212EC2CDC4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E281AA6C-7421-4517-A94D-7ABA6E949B3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9ED6B4F4-5118-400F-9DA7-7E5F897A8AE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C0DAC565-D5EA-4E6C-882D-E4B0533820C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44BFB6E9-E7EC-4C10-9B21-CA22EA6FAAA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2CE7E45B-5A3D-4BF4-AEA8-AA601DAF64E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6679C9E4-7613-492F-AF6A-C35966999BF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B32CAAB1-95ED-47B4-B9CC-800AE9597950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19BF7749-542F-42C7-8ADC-BEFF9D717FC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C3FE1CE6-9D8E-4510-8A66-A618BA6C6583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CE249002-174C-43A1-B884-D02BCEB3043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A861C271-BC49-491C-A9F3-25EE3E8E0ECE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BE89F2E6-86FC-431D-B9BD-50FE164E79B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5C08C006-1586-419C-A0D2-08EE15DA72A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5967B4EA-FE66-43B6-9225-45987C5A7A9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9B1EB1F1-22C8-4AA8-86A8-579BBB6F60D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84C30728-2F3C-42F5-A533-FD61A17CE86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425A757A-2488-412C-865F-4561AB86585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62296208-2E3E-4571-B664-4C217E4573D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A00960D3-A2D3-451B-A9B6-F4C43768E45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AB17A973-C89A-4EAF-87E5-D677300648E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B7A31D20-2C79-4FC1-B3DF-8F5CD851770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7AE88524-C3CF-4B06-B328-5DBA8C562C8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43746AA4-2064-4C12-BD1E-0E84C68FF10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54C1318B-9B19-4EC2-8A86-22B401B47441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A776A749-DCC9-4CCD-A56E-3F7F7A7E1E6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C6F9FE6B-7751-4C50-960F-58DEFE351EF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AC117AC-9F95-4364-8C82-75BAF8A610F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53BE786-B5B8-4629-B4C7-011C492D61E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49429103-4C1B-4CAC-BCFA-A87062E4CC5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B2D6295B-6DDE-4CD1-A7FB-42F73B9A890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2446418E-140E-4785-B72E-DBC618AE5B7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E4F8FFA6-ECFB-4C52-AFD2-897CAC3C3BD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961CF96-1903-431A-B404-5ABCDAC1674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DFCF3990-57FE-4D3D-80D4-6A876FBC56F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9F4E0B49-F386-4257-8FEA-8EB42CDA6A1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1A5C5BFE-901A-4C25-B95D-AD69E0BD176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E26FB975-7D13-4C71-9E96-6B2DA941818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7FC179FA-D0CF-4E32-85AE-BC00B10BAA5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F349E011-23D5-4D23-983E-19E215DE54F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3C980B9B-0B90-4918-95CD-90C08FD5D13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1B1BEE60-7B8B-47EF-8B33-3E2E5DDD385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CF66C98A-9F35-44A3-AF1A-146D09541225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674E71C8-59D8-484D-A7D7-85A6DFD24825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1C181794-4192-4A72-B0E0-C11EA71E7EE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C6A030E-16E3-482A-8DB8-DB259CCA76EB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E823C667-3112-4CD0-A863-FAA0CD51FE11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BF1D304D-E4B3-4948-B095-BDBF18AE3769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221A48B3-0B61-44D6-9A75-731D4E63C76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FC298935-C1FF-4B27-ACFE-864AC1227C4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A1887EF-BF37-4833-8467-174E6994D1C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87F2CD27-86FB-4CAB-9F04-2C0F2D73CD4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36035C0E-C7E4-4064-BB49-B08E0609F5B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52133F9C-788E-4504-9BBA-1D0A1CDF74C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C5EF2A68-F4C0-4621-99D8-143372D9DE8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6C4C84D8-004D-4CFA-BBD1-E3663427F6A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4922F9CA-8B01-46A3-86C8-C990FE8851A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6F5C1A69-FA40-4B7E-BC93-631914F8857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EE7C55FA-5615-4C26-9115-C7A0B98CC50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466F04C0-2BC5-4B96-BE0E-34F7A7E90A9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101E7E5F-0BF2-447C-971F-803F431DA9C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D7F65A29-4AF0-43D9-A625-77814D85D6D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9CB857F0-7765-4348-A49F-D45D2DB45FE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C9C2BB32-D165-468C-84BC-04F359A1A69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E1F4E85-A2F4-4CA2-A014-C6348C0477A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77E8EE7D-DBBD-4CA5-B5C8-937ECA47341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32B1AD72-D5EA-4377-AD80-50AF7AD1561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E3355D56-AA1A-411D-B5ED-D450FBA1096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5615A3F9-48E7-44E0-8092-5F05597874EC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142075D9-A7FD-45A7-901D-D573C3B8F5E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8126C146-248B-4F8C-9B72-1313CE486691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455AF496-3025-4097-8DE2-6094547493D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825A912E-E24C-42A5-93FE-280E72DEB82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3658076-6490-44BB-BA1A-AF736DA9647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43830F51-D531-4EE0-AE64-BB4310EC9A5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A760E2D-3EB9-42BA-BC4E-FD2A6EDCAE9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A25ED936-E820-4181-A63D-84E927D1763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7D5FEECE-368B-4086-A540-243607A7AD9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3BEDECA6-9414-4899-932C-CF3CF4833BA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A098A4D6-B3E8-4404-A906-29B110CF392B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D766730A-D0D8-4D24-88E8-A1F8FC35D6D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F679829E-BFB5-4BCB-8E03-D3B61E9AAF13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2E70BAE5-6303-4956-93B4-B93827213C9F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FE708C8C-B67A-4AB1-B256-C287C23068A3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EF30FDA1-DA02-4D6F-AD35-6E4C19149D9F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D7621630-AF91-4A08-A447-2DBC2BA9E83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B7D9ACD2-EDEE-4EEB-ACA8-EE481EA794E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E7EF50C5-7EF3-45C7-BC49-6C56F97A251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D327C822-03B4-413F-A14A-0F492AC96EA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82715AE8-D4EB-438B-A84C-9F389CE82D0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CE26B448-B68B-43B5-84F2-43CF7EA73D1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FDB58767-B5D8-4C30-AEEE-E6B4FFC583A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A54FF7CA-1154-40C3-9786-0164ABD062F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1F67E39A-2F73-41A0-B730-FC34361FE85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2F687D1C-DB73-4C1A-A75C-2A1D5078D3E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6ABDD188-F24C-431A-A4C8-D246A424A1A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CD930E89-79F4-4A97-84BC-BE3146B34C7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414E4E29-AFD7-4A0C-BFB5-EC9DF0CA46D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20D86939-8587-4F50-95A3-A9B59BDA963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C80FA64D-C30E-4E2E-A229-77A0EFB68FA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9ABA132-85A4-4873-9E42-27EFA558D70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BCB08630-F64D-4C2E-9036-DBF0A5D5580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3BA5534C-A5E5-4890-8D97-9B5757D8905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262D18F6-5F22-40BA-B619-AAC30421177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29DF9928-18B4-438A-B490-EE71B4F8DCD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459F8AF1-F042-45C5-954C-E7983DDBF5B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C0874CF4-711A-48C2-9111-AF59B347DDB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2DF0C84A-F2F9-4B97-A291-0E9E872424E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A7F63D07-EFA7-4B1F-BE11-38C18B8D6B9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98D58FBC-6239-4E7F-99F8-3A4DC67FC11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A5AE4869-8411-4770-A5A4-7F51EF578B2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ACEF950F-DE31-4410-9350-9210369776D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8F111EF-85C8-4647-8F6F-DE2CF8F16B0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ACC9C5CE-6E97-41DC-B80B-5F886494C56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43948A58-26FB-4D28-99EE-A42AE0D2C16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6CEFF252-D1CF-4A23-8568-9AC99D6EE525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5AA74D46-8AE8-40B6-8C5B-5786CED5CAA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C6C6C44C-843D-47AA-BDE9-2119D4DD1BCA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6E0EB08D-FFA4-44C3-9DCB-B932B39A13B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3FA8DABF-D7E0-4179-A415-E8AFFB7CEE45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E42389BC-3F1D-48CC-B12E-EE75AE2920D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109B96A6-BE0E-447C-AFF4-421EBE14F3E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84F1A4D8-DD98-4687-9409-01051110862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624D051F-BA87-417E-922A-F7710DA2A59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63DD034D-B157-4E17-B706-B092D5DD2C0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8355E43F-D93B-438F-A710-BCA0D33EA31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6EE11B30-13E1-4769-8A75-2A5574C88DB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F5107E7B-4E37-4013-85E4-30F11A0DA1E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5C57166D-9771-4B9E-BE8D-99ADC4E1786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F82CBF0C-4F64-4446-BFE6-D7710CCB95A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9513D5C4-9E1F-452D-8B1D-B1C1EFC79F7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2578993F-8BCE-4C5A-A3AD-89D48A8F2F1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1B16ABD3-43A8-4358-B491-6D4E587C822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901C71D2-18EE-4D80-A5EA-4D08702748C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D2D68803-4FAC-4367-9BE5-8E21AE6A6CAC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49ABA8BB-55B1-4EC8-9CA6-2FF46B18B57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1CE942B8-F3E1-497A-82D9-1A528A1FFCF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23AB3B27-8BA1-4286-960D-F9A3F0DEA1A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9CAF6D64-55AE-4D57-A3FE-3C15DC7A72F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251786C6-8C77-40CE-B4E1-A4C2A2D83A2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5944A046-BAB4-473F-BA4C-06EF0310657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CBEC05CE-60D9-46C5-AD45-ACD831881C0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CE7EC7B8-5CCA-4662-A187-E29A8AF2884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DC7C878B-928D-4F77-81F3-C5EDF4249A9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5D93204F-3F31-4E7E-8C1B-8411E007FD2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D9DDAEC8-7B6B-463F-B8C0-F5B0A757EA8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D45124CD-B998-4C01-ADD9-575D22F27B1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24D8CBDB-9017-44D7-BB76-6786FD770A2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C78CEC91-0A86-473A-B9DE-EC24BAF3443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736A0B09-9EB3-4DBA-A66C-B1E03FF7826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435EFEB9-04E4-4DD2-B347-7BED4A8A40C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89D95E02-7C45-4701-81AF-55B4773D023E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6BC0719C-A5F7-4742-B557-227D033F8B8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FABBBBB1-F93D-4271-98D4-BB18E107F3C0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B1317BA3-28B9-477D-B8DA-B4B6C5416CD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409CCAA8-D174-46A1-B51D-023EC5E43F20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99B95502-1BFF-40A6-A0F7-3AA05B90F6C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F8DBE5DD-EE59-499E-A706-1C0D81DD072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CAE16AC0-851D-4B86-B25E-871CA3CA500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212E7126-1FAD-4E36-9923-485D148C5BD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C4389D8B-EA20-44C5-ABEC-E3B19315EBB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5D50328D-B433-47B5-A182-ADF73F3AC5E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92AFB12B-D4BB-4C93-9643-FA00C77C11E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B78E2CE7-87C2-4D27-B77B-4C401CD10B7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F1132B0F-479C-499F-B8D0-A809E0E1A12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821F2907-1AFF-4DD7-94F3-034EBE6822A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58034780-5055-4A35-9829-2D71B519D8F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E2C0C4A4-48CE-461F-9E2B-1F771E483E4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46F0EDB-9FE1-4C0C-9682-71881CAF6236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78C28369-22DA-4EE7-A688-0C96C1E18DF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FF97A85F-8BF6-4205-95AC-4BA18AC2832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2CB61FDF-02DD-4425-87F5-1C970C728B3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3A01AAAA-A52D-49E2-9D92-C2AD12E9CDE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11603400-8C4B-4132-A069-3CFCEACA5D3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7D980793-BD97-43A5-83EC-AA340854FA8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899D1B82-1D04-43DD-8ED8-C1F85A13573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81AC660B-314F-4D57-9ACC-99364AC1BA7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E531F06D-99F0-4261-8BAF-9C580276072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7CA2B71E-0951-460C-A4C5-693049F3F037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C1C2D131-5DBC-470F-B943-9A1B38079BE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96A174B-4945-4204-9922-A85E998C52D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88DB5F97-9E3D-4090-A98C-718EF66E5C4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F1D3B04A-BAF0-4A73-B0B3-C285A066E38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FB604A2D-F36E-4C2F-BDBA-6BEA8DE1596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87E719F1-519D-43E3-9646-30D1ACED64C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5DE32B2-5B68-4B26-B038-666D3E3FAD3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9943B70A-3A15-4B3E-9AD8-A9755306255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FA081499-3A7C-4039-9EBA-AC9AEF3E4B19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B8272E2B-DA12-4A65-8D5A-DA2A74F202D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1577CE36-0855-4306-9446-BE20241414FA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37344186-65A9-4DB6-9A27-0A054A07AAB6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D4083940-0820-4764-936E-8F17DBA6CBD6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AA378C9B-12A0-49AC-AF33-EA9EDA3B06F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36FD259A-7E11-4A05-AFC7-1510786DBCD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4A455B62-6E75-406E-9DAE-39D0FAEE127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14962E8A-EBB3-450A-BE7F-4AD4D46D40B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6462783E-50E3-4B62-B03F-6AD3FC347A1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861AAE16-39D3-4174-AB8D-419BD10069A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735D7683-9368-409D-985C-DB671E0842D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95192F8B-38AC-4AF9-A88E-5732AD9B303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75FCB573-4818-4BC1-A69D-1B7D38D1622A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A2C54E53-8FDE-4D0F-91D6-E2E5D5D4D54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F9B49905-1A50-4077-BD4E-195E7AC8D9D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17A4FCB5-873F-4F9E-97C3-4FB719F7222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5A870449-1EFA-45D8-9908-6DEFF733C225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66E355C6-48B6-4DC7-9325-8ABFC32C326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8135834A-B6EC-4A26-A801-4D4839F7D66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7C3D6AFC-1E1B-44C4-9369-FAF4BE4F1E1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F21D030E-8396-4019-B38D-AFD56557C8D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EDFCF1C7-E5D3-40EF-99A5-F3814172AA8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76D509D2-04EC-44A1-B836-B6EBD9BA45C6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A4097760-2AD9-4142-A5B0-6FB31FCE440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1A0BC356-4CCF-4B4D-B7C2-6208E606471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78BD2D2-DF07-4407-9844-8D6563D7474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92F65CAE-2823-4FEB-A913-4E984A282CF1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5B6B814E-F405-4F15-AD0C-6C318801139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2D949005-8781-407B-A97A-8DC5EBD5BEB6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CC0E2AC5-84BC-42A7-87CA-6AC8DB295DE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7597E525-1198-493A-90FD-359AD670C9AF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44512100-19B3-47F4-BFD4-DB58480A0E6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C0CBE40F-8159-431D-B829-CAEDEA95901C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5D50AEF3-D18B-4E11-B251-14637682F05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846F4256-4BDC-4FE6-AF51-48240D634675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809D9348-29D8-4328-A35A-FE235832FA05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615D5B01-1E40-49C1-98FF-DD62D5087D5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209D245D-EB18-419C-9F66-A4AE6A4D868A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C99B6C50-DF29-4B14-8862-9DD0E45926DC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E8B051C8-61C2-4368-96CA-58A1FB30E0E1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C62AE3A1-541B-43F1-B48F-7599C4E2B49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9CC71A54-0DFF-4B16-B1F3-2FBDD1741A9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EAF3F5B7-C217-4F7E-BD68-74C838B0EC6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D1A9E045-9F3E-4C56-8EA3-53337E863E6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D6AE3322-2AF5-414F-84C8-8530A9164F2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69FBA60-142A-42F2-BAA6-CD9E9093FBC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B2FA8819-DCA7-41AE-A29B-B02AB224E97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4F74BA0F-C10A-4F87-8B7E-5046CBD3BEF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B24A7E31-9857-4B33-B502-81BEA60CCF5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642AADBC-49AE-4569-92D9-CA72696DA2C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A63F6535-AC68-4139-9CA0-8484E589E47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36EC447E-9825-4AA7-B16F-4FDB7E14322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A5F79350-CFFF-4633-8DC2-32E87AF99AF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32CC1D41-99B2-4930-8DDA-ECE7F2340C8E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4B9EB3D6-BD4D-4CE3-AF64-BA23B1CC366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2E350D33-8267-4A29-9275-7F39865ABFA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672EE3A4-24C7-4AEC-9DF2-733C5AE7F1B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7076999E-AFCC-4184-B802-5BC0E56F92D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71914BA8-8679-4770-8B79-61558AB0DF0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2A2AC96-E441-4A51-AEA9-1DF73D7BE65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477B50F3-FF0B-47C8-8C82-A16CE0477C56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3BB4D0F1-F47E-4013-AA5A-E237590A433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7E9B207-D653-476B-8859-25FA5ABE753F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72353560-17FA-411C-A4B1-D15870EA108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5599F1D5-B488-4C52-B77C-667F2642C3CC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B007B5F0-7759-43C4-B0D1-9F9973312B2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A6A71726-10E7-4DA1-A2EF-49276D735AC1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7F63E471-796E-4D80-BB7E-ABA0E6959A7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318C7CE1-7708-4F95-B97B-178E07F591E5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5A8E49CE-7345-427C-A2E7-FD85EC2A8E2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31B733C0-E83A-4ECF-A670-9CE4CFDC488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14B51319-EE8E-4D0A-A588-83D85338F731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EBE578FE-C899-4D74-B37F-F5845A31920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3978ACEE-3A00-4223-A327-351B96566CAA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C4F0A529-1075-4297-841C-A9D57C1E2FB3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33003538-5C6C-43CD-91BF-B52E0A77BE51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EB76DD95-7C90-4BEA-BC63-80361F4F1A9D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2E346F3-D67B-4CA0-8577-C5648A868EE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6FE2DE2C-F336-406B-A10A-F58AAA2BB9C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CB396F94-E255-4726-B8C1-7A59553F2E8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5482AD6F-D8C4-4E7C-A1B3-C8B1E10316C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4A6FC0A6-8C55-49D4-BA06-C59BAB1B784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8C2B62F8-FE12-4F00-91C9-226515BFD3E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C117740E-66D6-4608-A5F5-AB272A02EBB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3EC6C32B-676D-4C23-A0BD-3F3CDF7F3E2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CB85EEDB-35C6-4C4E-B39F-91E6E813840D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C52C89AA-C86E-4958-9830-C352B5F0579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ADA9F72C-943B-4C47-9195-F512A0870D1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CD775A9B-578A-49AF-A204-A34D927095E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EAAE954A-CA0A-4D0B-8F4D-997EE9EE9F0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C3609C1A-A13A-42B0-999B-50C7F7350CA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B99B6E9D-DF31-4CA6-82A6-65BD7A0175D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6F3E37C8-A31B-4F95-BBAA-99CA73044A4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A3ACCC4C-FA41-4C22-B526-0860F79A860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3A908DC4-65C5-4037-B0F9-7B9763057342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B101CC6D-5F33-4CE4-B27C-CD045AD9B300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C4F38C3-384B-4BCF-B04B-4AE6BBFAFA1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ECFB65EC-A9FF-4D59-B8F2-0C9CF9F0ED0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764B3EDF-3716-402F-8033-3478BA626B3C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6D521982-5B29-41D3-B0E7-53B86C5680E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5F6B4218-5372-4F3E-8CC6-FB511AB42A4F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B335108E-F632-4680-895E-DAEDDDC1C3F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FCEDEF44-664E-4B59-B950-4479BE27C4F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17512D7D-313A-4020-AA4D-8365673F8167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4888C438-3069-428E-B9B0-19D2F092BB65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81704223-6D1F-461D-A804-46D1B6AB53D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E1EA2395-5977-44A6-91F7-1B45608A659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4E2998A0-F26D-4A99-9AE2-5E3EA644EFBE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30983B6B-7AF0-45B1-9C8C-47E09DDDAEF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FB2CD4D3-3FBA-4C21-9DA8-E47FE4122590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4EACB810-DE1D-4213-B735-236069C984E0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C59E5627-EF1D-4105-BF91-BBCB19D2B6BE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72238E4D-432E-46AB-BA94-47ADA8B398B6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32B8A127-666E-46C5-AD8B-E6C0348EA909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BE0AD72-7EEF-4848-875C-73BAA7849CE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6CD91F9D-77DD-4E8C-924D-84305DDF5628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98D4D1A0-267D-437A-80AD-F88F735675E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C24AD752-3B37-46F5-A6D7-1F936FF8D07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3E7821CA-B3F7-40A8-ADBE-E8B331664F8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A17411AF-EAD9-425B-A495-36C5CFFBF6D1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247F5E35-2245-4F3E-B532-AD717AB028B3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1EE487B7-4736-4FE2-B4C4-546E137C149F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D536F451-AABE-4C75-A978-F39B35526B92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82F6FE11-F7DE-430B-B967-1D9668F7B6C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5132D039-E8E6-4B95-979F-EAFB837A668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296ACEF3-4656-4D74-8E29-2E1C9334E90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8E7034C4-02E5-4EC0-92E8-9D5AF6B0679E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6D6C39F3-4209-483C-AFC2-C267FC6BBA56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B30C5054-8DF8-4895-8EA1-D9DEFA731C0A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672AF836-06F9-4A16-9547-BE4C7C7A9ED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29E22E9E-E8B2-44B8-9C27-D61072948D78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3D1F47FF-2059-423E-902F-64125EB66FD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BC53AFDE-895C-4150-8FFF-6288CFB72D6C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2AC559FB-BE75-4E33-8185-5ED6B83C2FDB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99401FA4-6646-4E74-BB42-C40EF33D8AD4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7E26C29C-ABAA-4E2D-A440-BE6A169D3EB4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9E87C67A-AE5B-471E-B46D-DEE2CA8FC731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CB1F7951-811D-4EED-A46F-44A53F757ACC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D15302D8-DEB9-4F66-AE66-1E95AE86830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35BD6BBB-B3C5-468A-BC24-7921047560E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D06F92C2-0AB7-46A8-8618-E6803C61FAF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457200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BB6377CB-E428-4E79-8370-6BA3D7A61A25}"/>
            </a:ext>
          </a:extLst>
        </xdr:cNvPr>
        <xdr:cNvSpPr txBox="1"/>
      </xdr:nvSpPr>
      <xdr:spPr>
        <a:xfrm>
          <a:off x="12177713" y="13061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2C7EE001-A5B7-4E3C-9145-FCFCB6D92019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206829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6C5542F-405D-4D5B-97F7-C077454C1D17}"/>
            </a:ext>
          </a:extLst>
        </xdr:cNvPr>
        <xdr:cNvSpPr txBox="1"/>
      </xdr:nvSpPr>
      <xdr:spPr>
        <a:xfrm>
          <a:off x="12177713" y="13061156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C05B701-6FA4-4DE7-86C4-3D82206E2FEF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41514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9B6E70AF-003C-43E5-8D0F-700BFEA304CC}"/>
            </a:ext>
          </a:extLst>
        </xdr:cNvPr>
        <xdr:cNvSpPr txBox="1"/>
      </xdr:nvSpPr>
      <xdr:spPr>
        <a:xfrm>
          <a:off x="12177713" y="13061156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AB3A6949-2644-41F8-BE72-493E1620110F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38</xdr:row>
      <xdr:rowOff>0</xdr:rowOff>
    </xdr:from>
    <xdr:ext cx="1266825" cy="130629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D8F5AE1E-9A9A-4AAF-8331-9E9A30EAA0D4}"/>
            </a:ext>
          </a:extLst>
        </xdr:cNvPr>
        <xdr:cNvSpPr txBox="1"/>
      </xdr:nvSpPr>
      <xdr:spPr>
        <a:xfrm>
          <a:off x="12177713" y="13061156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38</xdr:row>
      <xdr:rowOff>0</xdr:rowOff>
    </xdr:from>
    <xdr:ext cx="184731" cy="264560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96160087-49E8-4412-A9EB-81195ADEA95B}"/>
            </a:ext>
          </a:extLst>
        </xdr:cNvPr>
        <xdr:cNvSpPr txBox="1"/>
      </xdr:nvSpPr>
      <xdr:spPr>
        <a:xfrm>
          <a:off x="12320588" y="13061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8E3076F5-8D12-4BC1-B52F-BDA325F8BCFA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65C7571E-8F49-444B-8988-176F47680718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76E840F8-AA89-469F-9736-3616B6A51D7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40BD926C-7AA5-4302-9CA5-D96EBBF0862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850FBEC-08D7-4AA6-8019-8E14C25D53D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9FED2810-038D-4EAF-AF62-DDFA54DD9E1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45482645-5461-4EEC-BD58-B4BE1E7379D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177D2A52-DDEC-4F8C-BB45-46DB1A4CC0B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C96436AC-F851-4D67-80F2-F7FE529A50C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3A5F480E-F909-499F-9211-4ADD4BB1B70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683ADA59-E613-4C80-9949-5CA541C7F00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F0D6D055-0E8E-4AA9-9F69-6E1EF76F104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831BE1B-BD1D-4D9E-8F78-8CDEEC74B4B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AD1004C0-3D9B-412C-A83F-2F7AEE7E266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8C83612-3DAC-4211-834D-613FB14066D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D2385FA2-A565-481D-8AFD-4FAE49C3ED4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A47557F2-8C59-4ECF-879E-7E7F5EDB70D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931E4175-EB55-4150-9165-413E53DA179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625DAA54-2B70-4071-B841-77D6D9F3AA8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835AFD1-5A5C-429E-A782-BBE96E2F373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BCC00FE5-3FEB-4E2B-8D4D-7701531B86D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50D43B41-7055-4084-ACBA-32A452523B9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206829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AA779AB5-027A-4357-AF97-B95126813E0B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F90282F-7F28-4D79-A764-52F54BF4C8E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141514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F3AB9CA5-3087-4EA6-8462-C5406203169C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C4A5F145-91CC-4888-9C3A-08992B51A43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130629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71BB941E-82A0-49E5-90BF-48FC65EBAA6D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BC710ED0-DFE2-4105-BE26-511E825862C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55F9D4C7-4CEA-42CA-9EFA-BDD804152A33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5D48AE54-A1D9-4FDE-B7BB-5EBB17F3E784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FD647FE3-4600-420A-B823-38820C0E681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BA701D67-C9CC-483B-92E9-BD9009DCDCB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52E80AEC-1E2B-429F-A069-35A84351A72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6779AFB5-F57F-48B8-B71F-6F986988542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1912F6B0-A833-40BC-B0FC-9377415CA1B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B03DA03B-6E8C-4FE9-A725-4D1578ACEED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2968B76D-60C7-41AE-957B-AC5CA44FE32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40ED98D0-273F-4843-AEC0-B549C6482DF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49236F68-6570-45A6-9DDD-6C182697980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216C35-8405-4AD5-BA8C-6047D974D39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1EDB8821-FA25-4A8C-BBBA-C594A634614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96B681CF-F650-4B78-9DAC-4704CBEC20A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AF85CE5C-9E52-46E5-8FDF-F48F8DD2DCA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C111FCEE-69D5-4910-8BC7-7236D613F32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96FABABC-6EDF-49DE-A170-559DF3C4173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145D9C5E-7CC9-422E-BA11-BDC5AFEC609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9B9FFE73-4240-4C6C-BE4D-14897A1BA44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28E62884-4D3A-41D5-A742-E9EA84E1F7C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465C4A9D-E079-4D09-B712-2D97560C0EB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FEC3DDC0-839E-4F18-AB3B-A7AE318DDE1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206829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13B7FEAD-9BC1-4234-9C83-C1175A2ED7F8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5DFCB4D9-5711-4575-9BCF-F669839B82C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141514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DA788F84-F2F9-4C1E-9961-217419041E47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996CBB69-1F56-4E53-A038-63E128E61A3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130629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A363BDD-2883-4253-A1DE-531D8F0A5E6E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7EA642F8-B20B-4883-BF75-89A58A8C4BA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4509F369-1602-47AC-9189-0E65476C4714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B5F2C6B7-554A-431E-91BF-ECF26A100BF1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81F635EC-5BD7-4FE7-BAA3-56AB6D393C4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797EC39B-D96B-4CDA-9627-E56C4A0303E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522A011E-7670-4EAA-99DA-589D5BF3459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194B612A-7A1C-4E35-9D3E-D9823359EF0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A48EB479-563D-4738-BD24-8E2C2DF8E9F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88DE71E0-2892-4AFC-9E9D-8FE4CB60E94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9A3A9B11-E1B9-4A8E-81C3-BBA3A1CF073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B8068D90-1DDF-49F2-A800-3A65A186646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C5FBDCB6-72D7-4E60-AB5E-C2A739882B0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AFE2CB31-234B-4B76-941E-FBC75683545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8EB1B04C-F646-4CD6-BAD1-690C0EFC720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54B96B19-6081-4CD7-8CA5-68170D3A001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E4DA6578-06B2-4F2D-9DB9-F3055710443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86B0A274-26B2-41BC-8259-CB3247F7B21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5CB51AD7-8A00-45AE-A9B8-B53D332BBB2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BC44F18B-B0D2-43B4-AB9E-1E440628A21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E4939D91-69C9-4362-B617-12EBB512B28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47F17672-CAFE-4E0B-8808-6B6163840C7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B28E3AEB-DAFD-43BA-B86B-5A779D84758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F14C258A-31F9-4E96-B533-9767852D0A5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206829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AD2CDB4B-AB87-4BDC-9E62-88E0090F8EFD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90A50907-9C24-47D9-A671-DD88ACA7DBC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141514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E64F635-33A9-4205-A01B-65DE8F713E2B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894CB040-1543-4E4D-B718-F0B8EE50164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130629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7709648B-0332-471F-A4C7-A33ECA49F24E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3E2FD542-5ABA-4BE2-80D9-B889744E15A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7D016733-88B3-4AA6-B496-724309DA62D0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D90E7292-C2B9-4393-8471-A83881C16B3C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F2A0D396-6BA3-49C6-AF9A-EA3AD6EEFDB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A145D614-A820-4C80-9007-863AC3C50D0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3774F60A-9A67-4A14-BC1D-11811CE2476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9C597920-028C-4320-8816-058AA3B3B43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65B4235E-B236-43B4-A88E-8EE2CD7726D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AEA55196-EEA1-4366-B520-63781A7FF29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D9829E56-56D8-4043-9B7A-A9F8D39C1CC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968EA188-6616-4395-9240-319AAE6A7DD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4B07CB1C-6890-4D50-ACC5-3FED48A3C83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56035132-9A37-4880-9B38-242AD0EF8C2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1B750970-2A0F-4471-A4EF-17703BD712A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54BBBD6C-2569-430D-B975-91EC5014A53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E138DB27-8696-4E52-A566-D9F865C80BD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10811AC8-74FA-4DD2-9F49-A891F59F651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723E634D-125E-4982-B195-5C54272C32D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F31B82CF-E91A-4ADC-9FEB-BA6252B45EB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3E2C56AF-0CF7-43D5-8F51-5317742FC5F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260E11F5-9A23-456E-BC2E-C3E4F0F2DD6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A128A7B4-7D79-4AD6-9417-D67FF5C80B1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AFF9CA20-7E91-48AA-8025-E7B634CEB06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206829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A94B335D-2687-4330-B1AA-8D2620E3D9D3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2C8FC2BE-B0A5-414C-81AE-3456F096DE2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141514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492D99D0-E0BA-408D-ADB4-D2BDA909BCB2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D71811A1-B8A2-441D-ABF6-2263120C74D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130629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99171844-2545-4F9B-AD6E-B7454ED1C0ED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6D646C5F-CEA0-46AD-B883-CF29C7DF5E6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696FABF1-530D-4CC1-BF33-6D590BE9530B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E244D1CB-EF65-47E2-BAF4-7B60DFAF5D7D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541FA0EA-C7C1-4B36-84FF-B1A38BCE6AA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33EC30B0-4193-4536-9FC2-99F2C75811A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422211C7-2AE9-4E4B-AB5E-E4E8DB39AE3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7503947C-7DA1-43E3-8597-3D365C99C50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F90556D-3115-4837-8054-FAC48091A8D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ADB29946-E522-4DC9-AE95-1AB94156958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E9860FEB-2E46-4781-94C4-E77CC995AB8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B2792DBD-4554-4A65-A327-87C2C08E59E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5DEC6755-DE5F-4B1D-B5A2-6C08F46DB9E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F4AB56F4-0CD2-4BC6-B530-9E2F5CB1310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251A47A9-7110-4A5E-957C-C2A2BC4A14E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DF81A318-198C-4CE1-9B65-1A5D284693C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4FEF58A3-CFA9-4232-B6DE-696C422FB60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9EF7C7A6-8182-477E-8CB1-20B1386D9EA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D19C5C4D-C35E-44DC-B373-9B24E12339C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5A825694-9433-4385-B90B-294CD324D33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3648D3C0-C3C1-47B0-824B-57C59A983A2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2FCC9AD-4829-4F1D-82EB-031536F3655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244FA135-A026-40F2-B36B-999D813B98C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22C2BD90-503E-4A91-AEE5-EF2DA980B9E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206829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AADB963A-0AB7-4351-A4CF-1CB8FCB0B730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1226F85D-8E66-4386-8552-B6C98A8ACD3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141514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19A2CE07-23AC-475F-8BBC-0B54DF5E3FD0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4FF2EC3F-6C24-4819-8542-92703318917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130629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D162BC22-E1F9-40DB-B9BD-BA77ED71B451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353D5668-06C9-4E8F-BE2C-7431B68D9AA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C739EC95-B130-43FF-A605-3E286D8E694E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903CEE81-F587-494E-87FA-8C0773270FD6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E304A2F2-AEBF-48A2-9D23-ADC645C67C7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56EEE0FF-6410-4947-AD65-00AE2303BE4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72995AA8-3248-4C55-8B73-18C3E7EBE42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4543DE1D-87F1-430D-824F-A0D6CE25D6A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E5CD5BB3-B99C-409C-90D1-4FAEB65AFA4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410BD14E-3367-463C-A85B-6739C3417C8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3EA415F2-2595-461C-95AF-60C19499B7C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4EDAE296-1167-462E-8612-F8118C2EA41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6A23A93A-9BE6-4506-9E4E-E22F936E5EC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2E563963-7838-4C21-9745-FE825B1A9BA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E7498EC3-BC96-4EC5-A638-A605BFE00DA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D209DD84-4123-414F-BA5C-3E585206D6C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52CDECE8-D755-4A7A-A5E4-F1E1247279B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B11BADAA-08F1-4CD3-8C1B-9417365E362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FA985390-EB0F-4F22-A78D-37372E99A37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63113CCD-F756-451A-BA8F-B5F7D58AC26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179C8810-DE69-4E30-AD8D-4F376C2F07C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5F0EFB9B-C74E-4F21-B795-D002B60524F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8C8F5576-10E3-4D5C-8F9B-8A104FCEAB6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BB0B911D-A3EF-4315-889A-39E5A9D5359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206829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5094F34B-D3F7-4A0B-A706-4ED92E371EA9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A8E74A49-DD39-47AD-8A1F-E41CB63A822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141514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C8E58950-03F6-4043-8D58-90B0DE4B8DB2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11EE1196-8AA5-4001-9348-C0F216C366B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130629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CC878D25-828D-457C-BD1A-D4049C66FB98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4D9A411C-D24F-462D-82F4-7A3F9A02787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1828800</xdr:rowOff>
    </xdr:from>
    <xdr:ext cx="1266825" cy="457200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45EA3C37-A869-4542-B54D-6129FD226C16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2009775</xdr:rowOff>
    </xdr:from>
    <xdr:ext cx="184731" cy="264560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C4C9BA66-170B-4929-A89B-888F2AA99DC1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E998E6F3-FC72-4729-ABDB-364F000E9D0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69303AB-6A21-48FD-B0D2-75C44F8BC95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88CF73FD-4EB1-42B4-A304-42AB9F0D64E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2135DD0B-F5D1-4BD8-BF14-602FBF0985B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629E1B7C-BB9D-4AC4-8D42-D423D3FCE95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A8DDF8FE-9500-483E-846A-6EA926BA086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1A14C30C-8444-4166-B6A7-356CC85DD82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1F2F1FF2-6EBC-4107-BA6E-C17142C0542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29CD53C6-B94B-4755-81FD-7C96C75004F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B0A0EB75-700D-4DC2-B536-AB223AC6446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FAAAE6DE-0D25-42B2-AC1D-D2C9A78C652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17C5D2CD-278E-4CDA-81C9-8E7A16A90CA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38BC488E-2209-4DCF-8010-8294B9AAC5A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BCF2FA3B-8632-4F60-BBF8-2EEC280F804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E9AA6A58-0DDE-4830-986E-A65EF92AD87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84CFCBCF-9FB5-4250-8820-7B1A0A31710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610B9149-E079-450D-8A5C-A3545D22E1B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CC408325-45A1-4B1E-AC93-E635C5DA760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457200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6AFC1B42-3147-4B60-A814-8F49B531A98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5EBD6B69-AFCE-492B-9F06-B8E5B241E15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206829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93036EAB-DC7C-4519-B1CA-E2C9D8B7BC24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52AAB9EC-EADB-456C-8570-57FBB568E4C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141514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4B30C45C-16FD-4893-874D-971E75CA6C5A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38B133B7-71A1-4A22-B3D6-7FFD8014680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0</xdr:rowOff>
    </xdr:from>
    <xdr:ext cx="1266825" cy="130629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42E66F5D-03ED-4172-AB29-658C30401E00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0</xdr:rowOff>
    </xdr:from>
    <xdr:ext cx="184731" cy="264560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8EBA27E3-A0D5-401A-B723-20FBE0539C2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13</xdr:row>
      <xdr:rowOff>1828800</xdr:rowOff>
    </xdr:from>
    <xdr:ext cx="1266825" cy="457200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CD45E22-36E6-4648-8236-82BE6C5D8530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13</xdr:row>
      <xdr:rowOff>2009775</xdr:rowOff>
    </xdr:from>
    <xdr:ext cx="184731" cy="264560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AFCFFFBF-9018-4DA7-8E23-35740C6C77FA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EC6B5C8-3B39-4EFF-B6C8-E775E7811EA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D71CCDD-D5DB-415D-A9C0-92FF197FFF5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91EC16D2-F1C8-4FCA-8670-787C634372A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DFAE3753-646E-456D-8762-9C611D36F3E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BD9BD340-0248-4341-BD43-12ED5B5B401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A00D8DCA-363E-47B1-95B7-3D623680777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4A0E2AA3-DE98-4BDD-A181-EE33ACB1E28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8CCE80B1-2381-49FB-8463-846CFFC3ECF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B4208A42-07D3-443B-8AEE-A2831701162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ABCD52B1-3DB3-4181-95C8-684E0C59686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ED8E9D1E-0673-4803-81FD-3A22FF0E1D1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C0F42BD0-2C51-4971-AD71-5DB27EE4152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99BA008F-E5C4-48EB-8B67-3DABEE793EB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FC831495-A8AA-43A4-A06A-CE8BA656710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37934492-0914-4157-9B05-4581CAE27BD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F978DBBE-9657-4957-B43D-24303660913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EA6895E0-5C8C-4AB0-8D65-275F4C9CC9C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962CA625-9C60-4201-80AA-1889D177C2A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457200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64E44DB1-74CC-4E94-8DB5-DCDD1BD26BC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7B553FFA-D40A-45EA-B422-18ABE8E1329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206829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DBE0C6BF-DC46-488D-92C0-6D1EE81B689F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31EAF3C6-D9EC-40BB-9852-1F562249032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141514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794EA389-1B6E-45F3-9C7E-EC7B15A5CA73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7FEABB4B-0809-4B5C-836F-68A093A7699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0</xdr:rowOff>
    </xdr:from>
    <xdr:ext cx="1266825" cy="130629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46C78D30-2E78-4F47-8542-FE57AF7054A8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0</xdr:rowOff>
    </xdr:from>
    <xdr:ext cx="184731" cy="264560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58E86678-372B-475F-8BC7-D6C50E63E79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14</xdr:row>
      <xdr:rowOff>1828800</xdr:rowOff>
    </xdr:from>
    <xdr:ext cx="1266825" cy="457200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4D8EDF2E-6377-45AE-A0F4-E2780876777B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14</xdr:row>
      <xdr:rowOff>2009775</xdr:rowOff>
    </xdr:from>
    <xdr:ext cx="184731" cy="264560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5CCE0F3A-59B3-49AC-8A96-9587A22AEE41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7791C1A8-3838-4CC0-8DEB-B5328847ADE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884491D8-E673-4EF8-A48D-107C9B4339E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C643198B-5CD5-4674-B5BC-E5984BE4F18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6053308E-FF59-4275-920A-F496AE47D9B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18665F55-1F89-49B4-83FA-101F6165662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47A3475A-1A5C-4163-A6BA-C7C6072163F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1A48F726-9850-4814-8D7F-9AEE2E5FD9D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C69417B0-514A-4B4B-BF51-0DD43B63152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FCBEF666-7B53-4C18-900E-CDC39E9A47E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26D25F23-D806-4598-9F71-85D75EB4839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4BF8F38A-B7D7-4A6F-8DA0-8C3F98837B1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A0F7B72F-7107-4F9C-B671-DD7562BEB66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B8DB1BCD-9874-4EF6-9742-6D8DA9F8FB3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AF93A825-5BB6-4413-B55B-A6D25806169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8C651DAB-017C-4CD4-9EAC-779D0E0C1C5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6EF459BB-F45B-4493-B0FA-7DA46C1DAD0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C9BA9BE2-7BC9-403D-9443-92034BA87B9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E8EE6357-A50B-4017-B4BB-ACD92DFB4DD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457200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CF5095D5-FE7D-4CE2-BD08-5C9E5A05503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503855E1-FFE9-4D61-90DF-8E0CD75F949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206829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83689B2E-D588-4BEF-8C0A-5954719D7116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B5C50502-D891-4A6F-BE67-5BA2B552A3F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141514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B573A655-1F4C-409B-AA6B-AFDA423FA1F0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994A3F34-0D6A-4E3A-B128-E1BEBD374A1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0</xdr:rowOff>
    </xdr:from>
    <xdr:ext cx="1266825" cy="130629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D806ECA7-C3FB-4DE2-BEF8-077E444DEA97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0</xdr:rowOff>
    </xdr:from>
    <xdr:ext cx="184731" cy="264560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9E1262EA-37D1-43C2-ACD1-5BDDCC077FD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15</xdr:row>
      <xdr:rowOff>1828800</xdr:rowOff>
    </xdr:from>
    <xdr:ext cx="1266825" cy="457200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DACFF255-3852-4838-B592-557A36558310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15</xdr:row>
      <xdr:rowOff>2009775</xdr:rowOff>
    </xdr:from>
    <xdr:ext cx="184731" cy="264560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59F27E76-28A0-488B-A00C-D1CF4DA2E014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2BA90269-D32C-4CD1-9AD1-BA30FB36BD8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2351E772-3939-4160-AD4A-70BFE156943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C2B92527-2ACD-436A-B5B3-63F0BC8C54F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41EE5D8B-CB24-4D83-BB6C-695A745D587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4825B0D6-E7C7-46FD-AB76-8B603B93D34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465A7B0B-1161-469F-BF8A-268C0573015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36BC8FF3-22AC-4D4D-9876-7E09CCE9640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23195B3-4E86-4775-8E13-5E91C81F514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7A8611D8-66B8-42B5-85AB-AC59CBA78F5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124976F2-426B-4939-87AA-08B4B8C6AFF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9909E7B6-AD56-4315-841F-8DD04408CE8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2096EB39-97EA-441F-A2DC-669A5B224BB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1E590511-3571-43A8-807C-AFBA2D881CD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F56FBF6-6681-440A-8FCD-7FC85CA1729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46381FF1-EBB2-48F0-9DCF-001481A5577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99159445-FC41-49B6-8B8C-E85A8188029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760F78C1-434E-4F3C-961C-A151A265149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7C09333F-BEDC-4EFB-AE62-28DCAF0F67D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457200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1592B113-4A33-4BFF-ABB2-2340178D989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3690B781-F345-49C9-8BEA-999977F7189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206829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1A57A86B-A22C-4AAC-B982-D62F16B27E75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E0F4049D-6574-4125-8FA0-56BA9BC0C5A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141514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87C0398C-497F-48CA-804C-57BA1B218362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DFDBD04E-9325-4C59-86C9-7E4B1AECA00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0</xdr:rowOff>
    </xdr:from>
    <xdr:ext cx="1266825" cy="130629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375E5B82-993B-4D1B-AAEB-ACB5390FACA5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0</xdr:rowOff>
    </xdr:from>
    <xdr:ext cx="184731" cy="264560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8BD8F9AC-B4EC-4CB3-B422-AD87520E6AA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16</xdr:row>
      <xdr:rowOff>1828800</xdr:rowOff>
    </xdr:from>
    <xdr:ext cx="1266825" cy="457200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413D2125-616F-44CF-9080-D505D59C6548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16</xdr:row>
      <xdr:rowOff>2009775</xdr:rowOff>
    </xdr:from>
    <xdr:ext cx="184731" cy="264560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B0621F-15D5-4F3F-909E-4AB76C1A347C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5CFF34DC-4801-4A40-AE02-9365D0C2294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6E1AAF56-B9E1-46F4-97EB-334CABCB699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E3083346-9A10-421F-AD7C-338F2F8EEBD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972CADE0-093B-4D4A-B526-E73F0EEBFF7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CD95BD6E-6BE9-40E9-81CF-2769977425C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97BC01C7-C41B-460B-9AAA-485D2ECA043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F961582C-6E1A-4F06-86CC-F0A83D6F474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91BE9571-42A5-446C-98E0-83FF653171E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D01F234F-FC83-46B1-A0CF-372CDB56984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994BA8A4-3731-43F3-8EF4-9B221D513E9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121B44A2-03C1-492A-9EBF-850023F25B5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5E0C7A6F-DD26-4444-9FF2-C8A11F91D9F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5D8D33E2-214A-4CC3-B3CF-871501DB01A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79A1B662-12E2-48D1-9893-1E019F71D78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BC67A38A-C613-4DC7-950C-DF53585C85D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C05ACBE8-98AB-4176-8ECB-A67B9F5985E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52D6E5A6-0708-4D29-92EC-88F4B5EBFAA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991D45E6-8408-4752-B144-1486C37A084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457200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7F19F09F-771E-4E1E-B1B1-4E79B2E9BB5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3520AE1C-9AD3-4B55-B76B-C0599212D97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206829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92AB7288-C32F-4C20-B626-2BF51E39BDC2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EBCB7DD6-878C-47C5-BDA3-726960B370C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141514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484A0B5B-4ED3-4B20-B742-41BB61CC6DF1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9BF2861F-9E90-4A6C-B369-F058A37E5C5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0</xdr:rowOff>
    </xdr:from>
    <xdr:ext cx="1266825" cy="130629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2362A41-F00A-414A-8B86-CF9CF56C8023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0</xdr:rowOff>
    </xdr:from>
    <xdr:ext cx="184731" cy="264560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C921BDF-3B48-4D0A-AFE0-2C43D67D298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17</xdr:row>
      <xdr:rowOff>1828800</xdr:rowOff>
    </xdr:from>
    <xdr:ext cx="1266825" cy="457200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42896364-89D8-403B-8FB5-FF2D4EB08A0C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17</xdr:row>
      <xdr:rowOff>2009775</xdr:rowOff>
    </xdr:from>
    <xdr:ext cx="184731" cy="264560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A2D2EAC9-AE89-40DA-878A-DAF1C29464D6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188DF5CC-C19F-462D-BB68-99011C59C38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B99E0D0B-0993-4743-A578-BBCF8A1DB0F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49CC9F0A-56C5-4D13-B20A-EA08A5BD1F7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1BDFF6B-0AEF-4C61-9DA0-605C42D0967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58DF8A28-202E-4240-A1AC-C7D6B78F77C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C45C361A-A928-4738-922E-4C7159FB3EE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F5859CCF-57FC-4BB6-B9C1-008D5419571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CC67808F-E2D1-468E-8D50-D56E038386F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857E3FFF-926F-4128-8D9A-626281B9729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E5E320C4-9196-433A-A68A-F9FB61E215D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48081FF4-9ABB-4530-BDC0-7C382EC0C0D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E47D7BE2-CD03-4859-89B6-896C39E9C83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72E682DC-CC57-410A-9E9E-3AE577F56F2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D2C7C04A-797C-49C9-94D0-D74D7B88B00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975E8364-FBDB-400A-88AC-FE76D016D75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6075F6-B09C-40E7-AC33-DBE8D747AA8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FC2FBC09-D486-4368-8908-CB975F8DFC0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B73EA84D-F598-44C7-B913-59780780E99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457200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2155D4BC-85CD-49E2-83FF-3B3C8D7AC4C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EC0D0BC4-A778-4464-8E20-92564A311C4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206829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FEEEDF47-5118-426B-9102-404B4D9304C7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364CAB9B-CA72-4170-A66D-283DF7FF0BA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141514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1A42BA5C-A7BD-4C86-B304-9F1A2703C46C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D9C78876-5DD0-46E6-BD61-8EBE481F66D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0</xdr:rowOff>
    </xdr:from>
    <xdr:ext cx="1266825" cy="130629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84AFCFE-FAD1-4A8F-861D-C212DA08D3E4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0</xdr:rowOff>
    </xdr:from>
    <xdr:ext cx="184731" cy="264560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C195E51C-ED99-4434-AE14-C5FE3A1739B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18</xdr:row>
      <xdr:rowOff>1828800</xdr:rowOff>
    </xdr:from>
    <xdr:ext cx="1266825" cy="457200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3F0E43F6-8A5D-45AB-A3FC-06E9928CEF58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18</xdr:row>
      <xdr:rowOff>2009775</xdr:rowOff>
    </xdr:from>
    <xdr:ext cx="184731" cy="264560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CFAF39A9-DA06-47AA-8851-75C495772C40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B3FC003A-4595-49A7-BCD1-4C4007E3A04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E7925E71-5E85-41F3-8C5C-82B9D9C2243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AB1788B1-C66C-49AD-B39B-D2D3F3D724E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DD4BC947-5607-4133-B961-F1BF9F93BD4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63567D00-A09A-492E-B677-B0F0FC2C4BE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8FB845CE-5F5C-493B-8E1A-A456DDB7843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327752B5-7ECC-4087-A73D-BAD2D9EA419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449BA595-6761-4C05-A218-F9A2B608CCC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1E897F13-3D45-4BE2-BE82-5B5B670CF20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D57EDD37-68EC-466D-9417-917F020FD07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6AFC19C4-2D54-4C9B-A730-C862FD57AF2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6582E312-8579-49B1-B470-03D6C726FFD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A0DF6B0E-98D1-4523-AAF7-4F53313074E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5F23D09E-459C-43F9-A641-CED87467F72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66243449-DAA0-43D1-B718-428F7CAA88D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C59F32ED-7A44-479A-B5C0-CCF233AA4AB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C9518198-CF32-4059-9FBD-62772E39DF1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1BA4154B-1589-436C-9282-DDF5192F8E7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49911527-5ED1-40C3-A6BB-BDC3F00011A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86B07F11-4D33-489D-B403-5DB40F28ACA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206829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FE169463-FAA3-46A4-B397-0849568DC6B3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69076DB4-5893-4A42-AB08-8830C67C63F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41514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19CC02F2-406E-4571-A15A-E1F3BF071DED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61993328-7794-4770-A0A1-9E15281386F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30629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153357EF-CB63-4EB1-837F-F06736AAC0ED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95A920E9-999E-4D0D-8D88-B2B10E854AB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F75D4282-2326-4D9E-AF2B-851E6F52476F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B2A543C7-1BD8-4C14-9BA5-EAE491CEDD95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505E78E6-F8C7-47E4-9A50-9F383661F85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388AAD96-BC4D-4400-AB0D-9C80227DBA1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171BF8FC-BF63-4928-ADC9-C842159E9ED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3008849B-E292-47A3-8931-8BF2AEDCBCE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BD38CAA6-2E0B-4133-8A7F-2C38A631C21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1427D3BF-8925-410A-96AF-657EB6A1203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1B7D58AC-42C9-4D63-945D-8D257E3BD26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4C06D37-2C5C-43D7-9BB9-D4E3308D19F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8A9DC9B8-0603-40FF-BB16-EE38A058A1A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4DBAB072-5374-4D4F-829E-7D6F0C1BFA4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E9DA9A68-F06D-40B1-8296-74AB60E2F7E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4B06FB50-1CF2-49A9-8A86-4D807FD4C98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6A795DA4-71BA-4737-BDD0-CB922C286C5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92E32DBE-831F-4A12-ABD4-C8B49626DA2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755F30C4-A87D-4391-A998-6B3DC6A3C42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350CA365-87DD-44C1-9D18-6FF3BCAD008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BAEFA5E4-87A0-4174-9AD1-36BFE246713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1EF800BA-3022-4F53-8204-ED87DA25F0C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4C40F734-AD20-4FC3-BF8F-E47E5BAA7CB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B0397D3A-AB87-4D6C-B1DC-0F7EC2689F1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206829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6563CA25-4B66-44F9-9321-9822B51F4DE7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E19B50DE-40AA-47DE-A7FB-634D5ABB426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41514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AD377334-9665-4DE2-9FB7-3A03279E86E8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B732DA47-31C6-4604-8827-2521E315432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30629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CB6E0BF9-9541-40C3-81A2-5E84B6B6B3F4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E5F55683-25F7-4F70-9132-8429B6C35E5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8D9446F1-F8CC-42FD-B439-769EBE2CCCEE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B8AA1AE9-0060-4A15-AB1F-002944832826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708BAD09-F098-48C6-B997-F9E2E759EA2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2BF9D97-4506-4CB8-A01F-785F4C02407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19FC3103-EFEE-4991-96E9-70DADE6F902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7E279565-15FB-4415-B562-D3EA2E9B5F9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CAE54443-4F9F-47F8-976E-B30B2767654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C40ED79F-EF50-4334-9C4B-E1E0E571E0C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21347D12-A3C3-4B5A-AFF9-538E55997DD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815D35D9-7388-48BB-9CB4-E4DA3470B2A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4A74E784-97EA-4F07-9BD9-2F0E9A41F06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C6DF1274-1BC2-4C1B-BA8D-8C5BCF056E6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AFCF5403-3197-4B23-B9F2-0B854270D8B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D8B3CF39-DF74-4D54-A0A3-E54F581C9C6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F6B2AE41-2B2C-4CDF-87FF-248204406B6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2C4121D4-018E-48C8-B3E3-67B629BBFAE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A9F0733A-94DE-43DA-B758-3C095E36C64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E9D7DAC0-46A9-4082-B2AF-753F805E325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BE886075-CAAA-407F-8ABB-4CBB1AEA768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F8E2DE7A-5CB7-4138-B1C2-7DFC1E39504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D1CE7D02-50B3-4672-92CB-28E881B3818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9B06B631-516D-4117-A7E0-96436B5ECB5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206829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314AEF4D-C423-4B69-B704-46F83F2080A8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993FC52B-C8B7-443D-B3F5-98AC4333491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41514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AF1EB21-D7C9-4B68-848C-8DE045C9BBA1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FE4431C4-E553-4160-8E2B-A11F8134C77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30629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7CE62F66-1A0B-45E0-B8BC-EF376BEC8656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23DD71AC-C6DB-4C5D-A656-0E0C67C6982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5C02EB6-DF16-457A-90FB-FF3AFC4F542F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1234C2F9-9890-4AFB-BFC8-94919B05F1E0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A546F9CA-C893-4ED0-B8B8-63FC144D68E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BD4F7C37-25F7-4494-9F31-4D0D371CA64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50CB5E57-91BE-4D65-8681-27C2979B607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2D08986B-6451-4025-A822-36033981C84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87B36E2B-81EA-4ABB-8855-A73E67ED2E8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FC79D295-4D32-42C2-9BA9-96FF02EE8D8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8ACFE013-4FAD-4AFC-A11F-3442F95AB62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B0717660-A42B-483F-BE1E-DE65AA8FB46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8E0EAB57-30E6-4165-ACE8-A7109C21089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A93FE982-7661-4B8E-8DF2-829427DBEAA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92914AC3-156B-4CB8-B152-7613678E097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237A0D95-0912-49D2-AC73-4D77CD4B5F1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4875CBC8-1298-4DB5-B045-DB722BFFBF9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9E475FCF-FC4F-4F52-817C-59A5CF61D2E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8A543E77-1CFA-4C8D-830C-0A494CD1D9D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65E1C806-6613-4476-9FDF-A5CD15464E4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1DE55459-6A79-4440-9191-D1ECF428DFE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33ACE1F8-5220-4305-BECE-24857A49851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457200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8544D591-3BBD-4C1B-8CCC-0E4B0686F17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617D4EB6-B452-4D90-A1D2-5C9A14F7FBB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206829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D9C18A9E-C4F9-42C5-845D-41916A820241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73CE416B-6398-452F-B384-FEA25129B99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41514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D4C6E822-78ED-48C7-B528-270224368E76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98441E53-6305-4F32-8159-50442D4A4E0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0</xdr:rowOff>
    </xdr:from>
    <xdr:ext cx="1266825" cy="130629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2FE47F3B-F842-4361-8351-99659CD62234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0</xdr:rowOff>
    </xdr:from>
    <xdr:ext cx="184731" cy="264560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28EDF0DF-4426-46CC-9112-858336A7254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19</xdr:row>
      <xdr:rowOff>1828800</xdr:rowOff>
    </xdr:from>
    <xdr:ext cx="1266825" cy="457200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60F51FEC-E665-4633-AD5F-796A589A98E4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19</xdr:row>
      <xdr:rowOff>2009775</xdr:rowOff>
    </xdr:from>
    <xdr:ext cx="184731" cy="264560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80050A42-C9E2-4264-95F0-366F4BAFF260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838343A-D192-4555-8440-586B5CDAA06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F3D1DEBF-FFE0-4B68-92BC-0C84EEC0B35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3ADFB24E-7012-4CAF-A7F4-653884FEB4C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64A33745-4389-4E2A-AC77-3640C6F1344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634F5A4-50E7-4237-B37D-334ADD3F1EF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6F3B72D1-471D-42D0-AAB0-834CF270FAA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ECF6B910-ED0F-423D-BD74-24A82693BF0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837A696B-5AF3-4D69-BC35-73CB031FA62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EE60F89A-B839-4D27-8B8F-3395A6C39C2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6F1F58F5-D2E2-41F4-9005-35E15B6E218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B5C065CD-0CEC-42EE-8DCF-89781C4DB02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CFC94928-FEA4-4F6B-8164-67DE61F56F6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9ABDD127-36DC-4757-A362-9F2C3CE0236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F9FBDF50-6025-4555-A0CB-2E13B3E1385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9E884C01-EB7E-4BED-895E-10EF3EE5B07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A7AE781F-8B07-4C4F-9197-6AA79CF141C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B9D8B359-57B0-4B9D-8174-903F5724A83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7D7FC2C1-2B37-4790-A835-00FAA19D4D7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457200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929CE2E4-3B6D-4DFB-8759-3DDC65B7A9B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FE08BA2F-1FA9-4347-ABBB-2F601E95AF7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206829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2CB40FFF-CFF6-4614-9057-C773F4988AC5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EA2103E6-B2AC-4788-8424-8217E751E50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141514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E82D5E63-290E-43F6-83AD-AF43672EF4BB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9E7996CC-B207-42A1-A3EC-488EC7C66D4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0</xdr:rowOff>
    </xdr:from>
    <xdr:ext cx="1266825" cy="130629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108CAF97-3AAD-4BE5-9EFF-CEDF079A2DBF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0</xdr:rowOff>
    </xdr:from>
    <xdr:ext cx="184731" cy="264560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475D5D12-B81D-4B1C-87D7-33877085699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20</xdr:row>
      <xdr:rowOff>1828800</xdr:rowOff>
    </xdr:from>
    <xdr:ext cx="1266825" cy="457200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D866C186-8AC5-4A0B-9848-2310DA7B1906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20</xdr:row>
      <xdr:rowOff>2009775</xdr:rowOff>
    </xdr:from>
    <xdr:ext cx="184731" cy="264560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F038E51B-A221-4942-B7DC-439C8D75F82A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7C666C2F-4EFE-450F-BDB4-5A52D7388D3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2B6E9A0D-B429-414F-BAAF-22F8525F80B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657A016-9C0C-4885-8A4B-997BBA8F495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2DC3150C-FCEB-4F75-8492-AB45ED4E3C9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ABD8AA7D-6A10-4777-B7E0-4956D438F91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49202C4-77CE-40EA-9F4E-945D2A2C2C0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7669FC45-B2AE-435E-AEFC-E5D0A157070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4CCA3D91-59E6-40FC-ADCC-0EDBA1ABB34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184E1CAA-53DD-4F6A-ABCF-3BD538D8142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1D77D7BE-F09B-41FE-91EE-A054EFA37AF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DFA8954A-FB67-4164-A39E-3079BA45997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706998B3-0EB4-4653-93F8-651AB2A11FE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D81EC399-436D-4C41-975A-BB112EE99B0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61572780-B0A0-4F29-8EB5-067A40D3812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2F1BE83-B8A2-4730-93B0-E2864359D21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2BFDBFD6-ED90-4A21-BE0C-20E48107856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76B936CC-42B6-4179-9FFE-52B4B62E400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DA50B0D7-1A21-427C-9C86-E9449DB5373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457200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7F70D594-A022-4688-B12F-67F2D88CCFA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63C12E33-87FF-4D5F-85A1-837D390548F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206829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40C5CA11-87B0-4831-A659-F31421A36EEE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52763CA7-F52E-4C0B-B599-235F48EC443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141514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9E6442E3-319D-4804-9FC2-0826F6BC698A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BFBD3E5C-B10A-44D5-B5CC-D8EAF943892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0</xdr:rowOff>
    </xdr:from>
    <xdr:ext cx="1266825" cy="130629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60B17345-8E47-44C3-BDE0-EB955942013C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0</xdr:rowOff>
    </xdr:from>
    <xdr:ext cx="184731" cy="264560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30E37EC7-6B6E-447A-BF78-6BD3ABC338C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21</xdr:row>
      <xdr:rowOff>1828800</xdr:rowOff>
    </xdr:from>
    <xdr:ext cx="1266825" cy="457200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D0E6AD78-28AD-4067-82E0-295B1CD0C07E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21</xdr:row>
      <xdr:rowOff>2009775</xdr:rowOff>
    </xdr:from>
    <xdr:ext cx="184731" cy="264560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8E8ACCCA-BE33-4947-83F1-131C8127098E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B8E7DB82-E5D3-467E-84AB-BFDE97AC89C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ADD31C6D-C387-4BF5-8645-04AFBE2E629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BCFF392F-235B-4291-82B3-44CA96EF90A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522F3238-3E54-4C4D-8CFA-CEA78493E44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F4BA7626-485D-4DAB-A51D-EBEA06637D4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141638D2-E289-4B6D-AD56-F505B219BFC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6758133A-F0B3-4A5C-9A05-A68354C5EEF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78F59090-7681-450A-9026-FC41F082D86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617D074F-0C7C-46D4-86CD-8AA057E400E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25605D5C-A657-4595-BF01-3E95CEB0E29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7DDDBCB9-80C5-4B18-922C-11DCAD719B1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69DE0E72-B338-4C5E-A3F0-868B17F9857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B572BA98-D462-4327-84B9-EED7F9B4F3F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B3618B32-66B0-4DAE-867E-3EF5BAF02EC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128A8306-9361-4C57-BF4D-9B2946066DD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A9E04525-03ED-4690-86E0-3DDD93884AE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DA86175F-9B50-4A62-8B5B-4C7193A75DA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E5B23A30-16D8-4DB9-B2B4-916A756221E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457200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4EA51F9C-1ED8-41FA-B97A-EEF2388FB69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8C068900-C511-497A-B0B8-2691954BAC6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206829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51A6F5F7-85B5-4210-97EB-5B9F62F040C0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D2FC4BC5-6D4A-4EDA-80A4-0CDCAAF6C05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141514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B4259BF2-F426-4B79-93F8-C9F20EC72E8A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8928701B-B9A7-4A1D-9989-559212A8E48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0</xdr:rowOff>
    </xdr:from>
    <xdr:ext cx="1266825" cy="130629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E7DB060A-D613-4DB3-AF2F-C7DB647E901D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0</xdr:rowOff>
    </xdr:from>
    <xdr:ext cx="184731" cy="264560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E5178645-969F-4A1D-9D87-65D61665CDF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22</xdr:row>
      <xdr:rowOff>1828800</xdr:rowOff>
    </xdr:from>
    <xdr:ext cx="1266825" cy="457200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462E2417-5D84-4F56-8576-022C29401051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22</xdr:row>
      <xdr:rowOff>2009775</xdr:rowOff>
    </xdr:from>
    <xdr:ext cx="184731" cy="264560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C4754AB5-23C2-48A3-8F27-11A5D8A0F624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457200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42176422-3878-43A0-9A6B-482A2606709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63F244E2-49DF-493D-BE40-7A7E79A82F3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457200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52F9DC4C-2B5B-4ADA-83EC-88B5E48A6A4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732C1D4B-8545-4BC4-8779-23083C2D355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457200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D2A7FB29-2D80-4E0E-945E-31848E73C64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D1C59FBC-9EA6-4B02-BF37-4922C974B40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457200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5B579BC9-164C-4805-953D-CDE2C23A292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EBE08F68-6FE7-4EC5-9E1C-E089A1AA901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457200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EC2344FA-078D-4723-83F7-26959349AC1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4D4DBCE4-72ED-461B-8A7D-2A5E9831921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457200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CE8C6AD5-1642-45D7-B434-A608F5EE5AD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1F6B9F87-FE23-42B9-BC25-E35D5103C3B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457200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7E127F73-4C31-47EA-AB64-839FFA2994F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F392B11D-A086-477E-AD11-3AD49FD5290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457200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13250886-5607-41DD-A790-7C45F6487C1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6C21CFBB-5793-4E8A-A0F8-307B0B43AFA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457200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B63F718A-94F4-4138-8EB9-2C390FBD808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F1B064C2-51A1-42B7-A68E-A9CB2EFCEBA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457200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80A224E0-4D0F-466B-8572-97436AE5DCE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75CDF0F9-BB77-4DBC-B59E-7B4B09A2C8A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206829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FE5F8757-D631-4C3F-A545-B67567871B55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ABEF0329-609A-49FC-A24E-985D773DF5F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141514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8A17A8D8-88F2-4CC4-AF7D-73594B327B6C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69C494EC-8A25-4066-982B-19AF13E8A65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0</xdr:rowOff>
    </xdr:from>
    <xdr:ext cx="1266825" cy="130629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450BDE04-C925-4A36-8659-D70A598A48CE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0</xdr:rowOff>
    </xdr:from>
    <xdr:ext cx="184731" cy="264560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392DD284-2AFC-4EB5-9246-6C0FA794A50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23</xdr:row>
      <xdr:rowOff>1828800</xdr:rowOff>
    </xdr:from>
    <xdr:ext cx="1266825" cy="457200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31537D8E-DAC6-4813-91A3-BF6213F674B1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23</xdr:row>
      <xdr:rowOff>2009775</xdr:rowOff>
    </xdr:from>
    <xdr:ext cx="184731" cy="264560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BA435A47-0D27-46C4-9834-89F90D304371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F4309250-DA9C-465F-816E-01768C23419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62534D4E-F94B-4647-9C4F-7E63DF83793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43754A39-4E4C-4074-B59A-9FF8328AE77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A3303A97-62C7-4801-AAA1-B968CCD2E47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25D74D9B-49AA-4B56-9EC3-E8CA8A8A9FEF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5FD8247-4952-44B0-9BB2-DEE28F79B60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50EF6CDD-D02F-44F6-9842-B19BBBB23E2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25D32243-0175-4ED5-AB58-63188EB5A0E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538E3FED-9422-4855-98B0-35BE4B077BD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8888B2F4-2279-4FD3-907D-1CC6FFFDB70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C423ED19-E35D-429F-A92D-21B1CE2674E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E15D5C24-670A-481C-BF69-7470ED7714A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FADA1FA3-5FF6-46EF-8D7B-850F246FB1E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5F134A28-18DE-44B5-A03F-009389CDCFE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9FFE02E2-E148-48D1-B98A-57777690F3F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150469A4-4F60-41FB-A23D-BA220D96940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E78DFCE1-BCE2-46AE-B62A-10D640A8CDF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77D39C29-CE7B-48F3-BDA5-021425307CE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457200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56175C04-16C7-404D-B2DB-A418EA0A44C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32AD7C52-6ED6-482E-9588-B00A7648D94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206829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1B031A7B-F8AB-478B-A67F-1980131E5627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93E21B94-D68E-4906-8509-6DAF4B5344C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141514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E4A07A6A-753B-42ED-99B2-F9B7A498C82A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96D5F632-0D82-4BA0-9682-9617B1ED523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0</xdr:rowOff>
    </xdr:from>
    <xdr:ext cx="1266825" cy="130629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2F933522-2F97-4A78-B684-5A5C9DBFCB01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0</xdr:rowOff>
    </xdr:from>
    <xdr:ext cx="184731" cy="264560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B6569F29-C9F9-4BBB-BB79-0715310950E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24</xdr:row>
      <xdr:rowOff>1828800</xdr:rowOff>
    </xdr:from>
    <xdr:ext cx="1266825" cy="457200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A1221C29-6D77-424F-9530-1F5930D25AED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24</xdr:row>
      <xdr:rowOff>2009775</xdr:rowOff>
    </xdr:from>
    <xdr:ext cx="184731" cy="264560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A1674DF6-3FE1-4244-9960-233D63A1C544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457200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71A2E006-D837-4C52-A03E-13A46444A9E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96457F4E-04E9-4748-B33E-CBB48357657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457200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F22D220F-9EC2-4BD0-AA42-90A8E10F35D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61C1E6FC-8666-40EE-866F-A1C3A7D6739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457200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CA59724A-F3F2-4446-AC92-275D2D365C4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10847443-CC7C-4FEE-B29A-78D16F5CAB3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457200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6D7A62E4-4CA6-4C5F-AE94-5D6BA8337D4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6F747B99-A697-493F-82A1-E040C52A233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457200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F27FC237-1254-4685-A4DD-D784531EBA0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F7D91509-D0B5-41A8-B817-23B78404E49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457200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272EB825-1BB2-4158-B4F0-B94EE79B396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334A41CF-DA8B-41D7-B6F6-DE74E5042B0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457200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A59CD170-3053-4FFD-90B3-2065E90B99F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478AB37D-3DC1-4454-8912-A2F415F3076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457200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9BF40F1B-CA6D-44E6-9653-A6D9B647FE8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13FC411B-4C29-4CFA-B613-0FA98EB91C6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457200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E7922D7-93D4-4B82-8569-933995A8638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6272460A-23A7-4F9A-A956-C8E4277C3A4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457200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77C17FF5-B1B2-4C94-B6D8-411189C270A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95CCC4E4-BEDB-4372-871F-826D5387BA1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206829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ABF4AC51-288C-4378-8D0B-99C1E6B136CF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8532393-6E6A-43F7-9223-B1A852A8592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141514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5B5B5073-9AAE-4FCC-BC5D-2CE1E165B695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5F7206C5-F116-41FE-9AEB-4924060B548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0</xdr:rowOff>
    </xdr:from>
    <xdr:ext cx="1266825" cy="130629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3A33EF00-CAB5-4431-BCBA-D23D87A84A0E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0</xdr:rowOff>
    </xdr:from>
    <xdr:ext cx="184731" cy="264560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33774A0-D5C4-4504-9B46-31C1D89D32B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25</xdr:row>
      <xdr:rowOff>1828800</xdr:rowOff>
    </xdr:from>
    <xdr:ext cx="1266825" cy="457200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2EB25E21-15D3-45AB-A311-A50EDAAE9601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25</xdr:row>
      <xdr:rowOff>2009775</xdr:rowOff>
    </xdr:from>
    <xdr:ext cx="184731" cy="264560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F78FC2BB-DB86-4D74-A963-9526D69A4A0D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457200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C97A7144-769D-44D1-88CC-5834C0DB892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8F6489F2-E43A-46E2-8F5C-C8399D6AB61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457200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DDAE4471-3AF1-4512-8A9C-BF3736BB837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690D97FA-B18D-4DAE-8221-62A682EE614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457200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BE5B0F20-841E-45BA-9455-BDC8E37C4A6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1BBE49-A7EB-4F45-852C-F654B0D2653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457200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11186836-6596-4D6A-913C-6E50CD34C19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F8C96771-24E2-4367-861A-16B22A4FCBC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457200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7262AC74-0813-49BC-A875-67F1C7C4CD0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4016A951-243D-4260-B3D8-1CDC3B95F0C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457200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25EA66A3-D3D2-407E-8A94-B38BE222E64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92A306BE-3D2C-42FE-9DEB-E10A30D06EC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457200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E7663A0B-A765-4C5B-A684-72040530E8B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2009ABE3-7648-4896-8F44-F99609825AC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457200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95BAEE61-BD40-4563-AF7E-C9D8D1F77CC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6288CD06-9A8A-44F1-907C-C106B269C31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457200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2FC552EC-2BEF-4C12-AACD-4A4081F37D9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E3C19B72-C1DA-4D6A-A74B-B07C5FB0BDC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457200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507DF803-89A8-46AE-B8B4-8AB2246645E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EE9567BE-784C-47DB-BC2E-5B47184140C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206829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F797C20A-7D50-4F89-AE94-A77C97856F9D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E1BB4029-EFE4-433B-9A03-6F013D929B2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141514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D73EEE79-267E-40EB-B207-DA6115C9DBEA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65F80B62-BB63-4568-8D0C-5AF41689727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0</xdr:rowOff>
    </xdr:from>
    <xdr:ext cx="1266825" cy="130629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9F217017-8868-4802-B604-0E9CC19EADCB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0</xdr:rowOff>
    </xdr:from>
    <xdr:ext cx="184731" cy="264560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7BFD8739-E4D2-4558-8433-FE1EEA47814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26</xdr:row>
      <xdr:rowOff>1828800</xdr:rowOff>
    </xdr:from>
    <xdr:ext cx="1266825" cy="457200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25E32A68-96C3-4147-8048-47ADC2439451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26</xdr:row>
      <xdr:rowOff>2009775</xdr:rowOff>
    </xdr:from>
    <xdr:ext cx="184731" cy="264560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F491DD38-6861-4221-BC3F-187198AD8560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457200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F1B7839D-E6C3-4CAC-89DD-42083D6C7BB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4BC4B9AC-076D-48D1-940A-72FF5ADFE51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457200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E941DE9C-2BE6-4C47-BBB0-116ABEF2A43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611AFC4D-130A-4B06-A007-1E32216CEA0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457200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C41EC7DC-D750-4027-88A2-6FBE39C9276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863BC448-B465-47AD-AD37-8D6CF5AA1B8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457200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DA283430-B489-4F27-8AA1-378E8B8810A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CDFAF96C-2617-4C69-96BE-E898578717B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457200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629E8F72-28E8-4CD5-8355-C242AF8997D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E6BCB6DC-AACC-4740-B3C0-656E91C0000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457200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E7746F89-0BCA-44CB-BB33-FEE53F50AD1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F9CD040E-ED41-4927-AA84-25F1D2B2B29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457200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59BAC118-5103-4552-BFD6-944A6961656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A8DA98BB-50C0-47E6-9B66-08CA84787D4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457200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28F2CADA-DB1C-4BC0-BE10-748D3E513D3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FA2075DC-E72A-4F67-A2BB-C867FCA8DA5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457200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A0F9A91-F2B8-4848-9DE4-619744F4524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5EF607-39AE-4AAD-926C-65AEDFDF839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457200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918F125E-45D4-420D-A54A-C7D0A2F277E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99221238-53B9-424E-AA88-2FA758DB86E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206829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CAF949A3-17DE-483F-8C25-C2F1B52C42EB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731BB281-A17A-460B-BB57-3EB7C8AC209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141514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CA0C5E36-8FCE-43F2-8E65-9FAE484144B7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96AD923B-C3B8-497A-BE1E-B68383A1FBD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0</xdr:rowOff>
    </xdr:from>
    <xdr:ext cx="1266825" cy="130629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249BF9DE-A97B-46A0-B82A-66D4FCB1291A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0</xdr:rowOff>
    </xdr:from>
    <xdr:ext cx="184731" cy="264560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26DF8CF5-A15F-417C-9B37-8EABD6C1456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27</xdr:row>
      <xdr:rowOff>1828800</xdr:rowOff>
    </xdr:from>
    <xdr:ext cx="1266825" cy="457200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8600636F-F675-4DDD-A466-4378B82850EE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27</xdr:row>
      <xdr:rowOff>2009775</xdr:rowOff>
    </xdr:from>
    <xdr:ext cx="184731" cy="264560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A6D1DD41-5A24-4290-9B8D-8D2F0E3457B4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457200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2452BF37-D13C-4B17-A096-1766E419BD3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C9A1A059-CAFA-44ED-8F6C-E9E9162EFAE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457200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862BF027-4EED-49A1-A68E-E0AAED92777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BA6704B2-32C8-40F5-9C3E-EAFD80CEEAD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457200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6E419AB1-5610-46B4-91F4-95D3A395FE9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3728BE11-54BF-4789-A0F4-823B963A804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457200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ADCD8514-F42A-481E-8FB9-3830CFD07A2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2FD8E101-FDEC-4413-BA56-4665BC09672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457200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7DCA06C1-D607-4D5E-A03B-B370A14D14F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48781621-21D3-4C4E-BFF7-BE9E00036C7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457200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78524B92-CAD6-4898-A730-4573C8D7676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33C09CC3-3D7A-450C-9494-E9FA6FFDB20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457200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F737529D-4182-4D6B-B4BC-7AD57F54C9B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8920315B-2224-4EA9-BCD5-B633AAEDF29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457200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632D1993-4F00-47E5-93E3-7125D633305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701204B2-F339-43D7-B379-9D9689E267A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457200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74B30E26-0B26-4C7D-BFE2-0D6824C3EAC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ABADE311-ACF9-4D35-BF04-6018513F743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457200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CC9D650-EF88-4FF4-B545-53FCE61C7BE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32E3B657-D3C1-46C1-B21D-87826F674BC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206829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F0333751-D7A5-49AE-8E3E-6200C669256F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7AAD273A-FEAD-4563-824B-EA15979696F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141514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BAEF5E4A-24D7-459D-B8EC-D9F624CC2957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54F79EC5-B60D-43D5-825D-75948FE8E03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0</xdr:rowOff>
    </xdr:from>
    <xdr:ext cx="1266825" cy="130629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FED87E6D-88DF-44AE-A3E0-9201BC348CA2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0</xdr:rowOff>
    </xdr:from>
    <xdr:ext cx="184731" cy="264560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F8347C81-E09E-4B03-8817-2922CD7A5F4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28</xdr:row>
      <xdr:rowOff>1828800</xdr:rowOff>
    </xdr:from>
    <xdr:ext cx="1266825" cy="457200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A5E76368-9C3B-4525-B34D-B611582EF486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28</xdr:row>
      <xdr:rowOff>2009775</xdr:rowOff>
    </xdr:from>
    <xdr:ext cx="184731" cy="264560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6A4109B3-B418-4DF6-A550-3DBCB56FA1AC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457200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AD6C465C-92DB-45FB-AF03-DB8C105A4E2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25AC3E6-01C3-450D-AFAF-C109E2BB529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457200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DE73D465-D907-4AE7-805D-A4A7957C82E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5F949067-9161-4927-97F5-4ADBD8B4199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457200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9E9FE4A1-13E3-4FED-82F7-FE875F0B4B7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96FDE6FB-731A-4B74-B67A-BC414B2D944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457200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56B37505-9231-4F4D-BD17-787356FCF98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8FE87B6F-0778-4DC8-89A8-539E5A40FF3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457200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B30466DD-BBF1-43F4-9453-F911FC99398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16C49338-F6E0-487D-BF7F-678E607C147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457200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1204DEF7-B297-4BE1-A5AB-8FF5544EF8D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22231B8-C6BB-40F1-B310-45C5DCAC0D6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457200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B01B7174-CD00-44B8-8F83-6803C8F9FE0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D90E22D1-B674-4454-A402-715B08D6E33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457200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B288CFAF-9A5F-4B31-85E6-FC2EE6CBECC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FA1E082A-5DAF-4C0A-9CE9-8E0F3FF05AF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457200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52327921-DCD3-45DE-9D4D-7707C7698785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E58F9EA6-2BE9-4743-BF3A-DA3ED2B57CE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457200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5E6B25EE-EFE0-4E06-92AD-2E7E638572E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95629414-3126-4B7A-B683-05D7676030B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206829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D803898B-87B1-429E-960F-97A3B3F41EC2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91FD363F-FE11-4BC6-ABA3-D17B7488FE1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141514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0A62198C-5BF9-418C-A3D1-46F98B9F926D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5B577A6D-33B5-4829-B343-81497FF186DA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0</xdr:rowOff>
    </xdr:from>
    <xdr:ext cx="1266825" cy="130629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1DC967D3-3696-42BE-BB03-6CEDC795D9DA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0</xdr:rowOff>
    </xdr:from>
    <xdr:ext cx="184731" cy="264560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83E64712-44C2-4905-99FB-C11CD48B097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29</xdr:row>
      <xdr:rowOff>1828800</xdr:rowOff>
    </xdr:from>
    <xdr:ext cx="1266825" cy="457200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A057AAFE-ED00-4976-A83C-08D46EFA6C88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29</xdr:row>
      <xdr:rowOff>2009775</xdr:rowOff>
    </xdr:from>
    <xdr:ext cx="184731" cy="264560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42D45973-0AEB-418D-A743-48A4D96874C1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457200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2B45E2E-B196-4CA9-890B-AB73E81A9C6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92383F3D-B62B-4A99-A176-DD9B2682F11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457200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6CFC749F-EF80-497A-8F8E-B8499905F8E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FE4D0A56-456A-4092-995F-E3E24FD06A4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457200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8EC79368-6FAB-4DD9-BF7E-FC75BF32926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C3B14307-15E1-4052-9EE1-E5D715C15DB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457200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9A96F66F-F410-4268-8344-DD2FF402FA2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70749992-863D-4F71-9CEB-B05CE1140F3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457200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AC1462D8-C88F-47D0-972F-E40FE3E8D73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C5E0A82B-DE4D-4307-9600-D7C1959C007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457200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1AB7FB85-A699-4A24-AF1B-6447AAC98832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3E1F7AEC-E017-41BE-905D-1EC20B37282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457200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F033B1D2-2E67-4444-8786-D39333A75C3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2097D704-384B-4DFC-BC00-EEF94A8DA20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457200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EF7DB3B2-0AB3-4818-83C7-46646907FCF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CF676697-6E2F-431B-8C24-59AD12CDF1D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457200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8DE69E6-B467-41B5-8C60-A07949E13E8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50ADF974-DBED-4627-980C-A14D28B0AB4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457200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FA012AF6-EB00-4BFA-ABC2-E1A3A39EDB9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006FDEAA-7526-4D9D-90EB-170AA16DC10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206829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6D7298CE-EECB-4471-9C18-6D09237F2CAF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4ACBD4BA-8265-4C40-9A73-8A195F30943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141514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0F8BEC11-A04B-4C3C-9D9D-E40F3968B858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40995D18-893F-4C17-940E-4D762679FE5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0</xdr:rowOff>
    </xdr:from>
    <xdr:ext cx="1266825" cy="130629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35044DCE-305E-40A9-BC97-C2A3D3FF2727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0</xdr:rowOff>
    </xdr:from>
    <xdr:ext cx="184731" cy="264560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5B243CBF-0C52-4F4C-A5FB-507E86B8704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30</xdr:row>
      <xdr:rowOff>1828800</xdr:rowOff>
    </xdr:from>
    <xdr:ext cx="1266825" cy="457200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E8136C10-1081-4082-B28E-0326DBE7923E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30</xdr:row>
      <xdr:rowOff>2009775</xdr:rowOff>
    </xdr:from>
    <xdr:ext cx="184731" cy="264560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CFB867C9-EF17-4B4B-8736-3508AF5CB895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457200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B825BE43-4358-4615-B7DF-ACBC1DFC1D3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7EFF3476-C39C-47E3-B284-EA20746BBF2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457200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745A6D1D-6562-4E54-A399-BF693053DC5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881A8AB5-C5AD-4FC5-BA5A-1ED92EED1F6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457200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25B30376-5C2C-48CA-BAEF-9020E28CC07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1D542545-7265-41BB-9868-041D07F117A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457200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7178C234-0819-4B9C-A8B2-BB000739565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CC6EB225-01AA-4064-9E87-F52A654168A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457200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FAA1B332-D609-49D2-AC83-ADAEC275D2F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AF9FD938-1D31-40E2-9861-6045AAA5B5F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457200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2DFF2E41-440A-4C3D-BBF8-6DE7185D747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4048EA0C-8B17-4602-A585-74E046471D6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457200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95579FB5-CC80-4A58-BA24-B8D2996B6EB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C4DC5885-7573-4AFA-AD4C-D75A55FAD28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457200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113E5D1E-587E-4A47-B96B-1E14FE690858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3797580B-C260-459C-8392-5008D1CA04B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457200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F2EDB81A-EE8B-4F49-97A3-B596942CCAD9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B59ACFD3-7DCC-4715-99B5-108FD9D1CAB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457200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13C5F271-F0C8-4CDC-8856-672515669DC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9770FA8F-F787-46F5-AE87-000C4C63073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206829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83A38D4A-86AF-4749-91D5-DC4B08BADD77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D6A3096-22FF-461D-8A66-FD6BCE0A2B2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141514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FE301D13-A2D2-45A8-BB1E-B5F1F775F064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67744178-BD87-4A00-83C1-76D68591C3D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0</xdr:rowOff>
    </xdr:from>
    <xdr:ext cx="1266825" cy="130629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39335873-FC17-4669-824D-B23C63D81D37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0</xdr:rowOff>
    </xdr:from>
    <xdr:ext cx="184731" cy="264560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271F3C59-EF0D-40F9-87C6-B39BAE15B23B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1828800</xdr:rowOff>
    </xdr:from>
    <xdr:ext cx="1266825" cy="457200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715D866D-9AF3-4341-8034-F584BE2E72B3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31</xdr:row>
      <xdr:rowOff>2009775</xdr:rowOff>
    </xdr:from>
    <xdr:ext cx="184731" cy="264560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AD0D4767-424A-4B7A-880D-83592CAA26CB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D6FA9059-657B-4751-B5B6-23E41A8869A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FFEC6C1C-B108-4932-936D-6E26F09B0F44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3D75811F-EB1A-4C21-AB99-A0821387E4B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8257790B-2B7D-4045-A1C5-72584F51ECA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EBD5B1AE-347B-4C02-9EC6-A380FAFD3D2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CAF2C048-5A05-4FBD-9273-28BE6AC30B5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12C9FD8B-0A77-4907-83C3-157313E5902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F6B5F410-6EBC-4773-8B1E-FE7C49FA4CA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40E32D62-65BE-4326-BF22-5343000A692C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2D77290C-A70B-4C7B-BB67-6431B0AD64F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C664E43-F738-4452-9374-EB5441D9134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0F9C4E6B-D2C0-40D9-8869-7411D6B74F8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CC7DA2C2-C41D-4872-95B9-22636725BED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49EBC10C-77AD-4742-8C36-FC5472B19C62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737E33FD-C887-41E4-938F-C467CC01DBE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1DE1FF01-B91F-42A3-A8E2-198C014666A3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912F4E69-EA88-40D5-926F-D40BEA0DA90E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B5EF9E2F-C601-4610-8D3E-649D74F82651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CF9FC8C-5E11-4E1C-8D6B-A4281D8EA677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7CBDAC3F-FDFD-433F-ADFE-92BBDFB1C8B6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206829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39C3202C-61BB-4D48-9147-3F49B09951BA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CFA6FA3A-8F7A-4A41-9803-792D8BC6471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141514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23938FE1-F52D-4466-AC3B-1376B467C345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C7452648-B78F-44C4-B025-EFF5CBC6688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130629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8C28A063-76E7-4451-924F-3A6552A522D8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0</xdr:rowOff>
    </xdr:from>
    <xdr:ext cx="184731" cy="264560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80C1455D-F564-4A17-80A5-703BD9B7518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1828800</xdr:rowOff>
    </xdr:from>
    <xdr:ext cx="1266825" cy="457200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356771C1-1F70-42DC-B473-C2402FF01445}"/>
            </a:ext>
          </a:extLst>
        </xdr:cNvPr>
        <xdr:cNvSpPr txBox="1"/>
      </xdr:nvSpPr>
      <xdr:spPr>
        <a:xfrm>
          <a:off x="15765463" y="43005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2009775</xdr:rowOff>
    </xdr:from>
    <xdr:ext cx="184731" cy="264560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B6608A22-9C36-418D-A298-CEC1AD9537EB}"/>
            </a:ext>
          </a:extLst>
        </xdr:cNvPr>
        <xdr:cNvSpPr txBox="1"/>
      </xdr:nvSpPr>
      <xdr:spPr>
        <a:xfrm>
          <a:off x="15908338" y="4297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F7AF5F93-C2A2-47B7-8FF1-4A828C03F36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6B2F0819-5483-4EEA-9037-7960116C8DD8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A299C036-4EF5-4789-9508-ACA50F74DCE3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D1F31561-DC15-41D6-BFF0-0197CFFADE27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7ED5DB7F-AA8D-491E-BFE7-8C56F9C7F141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64D40D5A-EEDC-4546-8EA7-F26521057515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9847A668-431B-4A8C-B63D-0F1B9233EC3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A77EAE8A-4B8E-4139-B88E-83ADB055556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CC4D2EDB-C237-475E-9D65-8545BB6A5900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5EE4A1B8-ED13-45AD-B655-3A93D907892E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25B6D8E0-E868-4FEC-8623-808C9A35B0DD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CC777191-3650-4E9D-99C0-A9303DB4072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9B7CCC0D-E22F-4469-ACAA-B3B46A96107A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C3F04D37-A857-48E0-A28A-7DCB6B6ABEDF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45C4113-A9AC-481E-8AEF-C4956FF07C2B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92E2765D-A8EF-4D90-AF46-D472D032C04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A6E12817-724D-48F8-8F3F-5BD1408E0924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911E6DEF-342E-4521-8658-5003D74EDDB9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457200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D093D1A3-A2DD-4CA4-95EE-B3F1C2868676}"/>
            </a:ext>
          </a:extLst>
        </xdr:cNvPr>
        <xdr:cNvSpPr txBox="1"/>
      </xdr:nvSpPr>
      <xdr:spPr>
        <a:xfrm>
          <a:off x="15765463" y="430212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10D6DB52-612E-4E47-B490-CA13EB8F55DD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206829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EEB5AF77-576B-4E8F-9A1D-3C925F365D31}"/>
            </a:ext>
          </a:extLst>
        </xdr:cNvPr>
        <xdr:cNvSpPr txBox="1"/>
      </xdr:nvSpPr>
      <xdr:spPr>
        <a:xfrm>
          <a:off x="15765463" y="4302125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88693BD0-C9F4-46DA-841C-CEA2DC155200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141514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C82428C7-1F4E-4DF0-A923-0D2D0E38BA4E}"/>
            </a:ext>
          </a:extLst>
        </xdr:cNvPr>
        <xdr:cNvSpPr txBox="1"/>
      </xdr:nvSpPr>
      <xdr:spPr>
        <a:xfrm>
          <a:off x="15765463" y="4302125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1CBBFFDD-0F24-4C0D-9AB1-A292EB2FE04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37</xdr:row>
      <xdr:rowOff>0</xdr:rowOff>
    </xdr:from>
    <xdr:ext cx="1266825" cy="130629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1FF446A8-0AF6-4C17-9E68-85FF8914ACC9}"/>
            </a:ext>
          </a:extLst>
        </xdr:cNvPr>
        <xdr:cNvSpPr txBox="1"/>
      </xdr:nvSpPr>
      <xdr:spPr>
        <a:xfrm>
          <a:off x="15765463" y="4302125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37</xdr:row>
      <xdr:rowOff>0</xdr:rowOff>
    </xdr:from>
    <xdr:ext cx="184731" cy="264560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9FBF9BE0-DD2A-4759-97F9-F8F3835FEA0C}"/>
            </a:ext>
          </a:extLst>
        </xdr:cNvPr>
        <xdr:cNvSpPr txBox="1"/>
      </xdr:nvSpPr>
      <xdr:spPr>
        <a:xfrm>
          <a:off x="15908338" y="430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CAADFBD0-D41A-43AD-8BBD-C060225C7E92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4F8512B7-6366-4B02-A2C0-8766FAF1A048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2778BDF3-4755-49B7-BFCC-DEAFC7E84F59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63F6EEC1-BED5-414C-B903-483BB0B42C4A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D71D1382-E8E9-435D-87BE-FA5D1B1A4F8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776A1604-5A36-44E3-88AC-5CADD8C60E37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8C95732B-6676-4442-94BD-FDD249F8925E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E407B01A-1F0D-44D1-AF59-B5AC6AFC565F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94A25B45-376E-4BE7-AC0E-157E4B718B3B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8D027A89-972F-4804-8575-E51133BD73F6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B6AB792E-4B1A-430C-922F-B6B078A930A9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398A0E2B-04AD-4C70-8343-4EA6AB604930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0026C9D7-77FB-4BA6-AA3F-0BC9A31C6AAC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C0D0760B-3EB9-4195-884C-EAEA2CC66BEE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3873FED9-2136-4BB2-931D-12C4F8BD6CE7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8D8C08C3-5AA3-4CD8-9C3E-34CAF3ABBD71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BB0A40EE-2B97-4A5E-B1B9-0ACC24193A2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DAD6C7D3-6F43-4B2A-BD6A-6F57733B666E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33EE6484-4CA3-43D8-B62B-27B109E39E9A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128B0063-2803-40BF-BD65-7A4529549662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884A20F3-8277-40CC-BF00-8A95064FCC40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F0CABE88-799D-4D78-A23C-8ACC04188614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49584A06-8631-4B1F-8324-4E962BAC0199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A4ECF0D7-49B9-4646-967C-59B6A4E812A6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FD3DD631-5D63-4EA8-BE1E-213E2AE2645E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5B96BAAF-7B94-4EBC-8141-15D0E287DC47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85EAD52B-5918-4AB8-B4A3-E93B7BC9E532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528C9A16-6A03-436D-86B0-5DA17584E436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3D31E157-7546-48FF-9271-3D7C5FC39830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95ECBCAB-CBF6-423D-9967-8E1B4E86AAD6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206829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78610F59-C33B-4EA4-B151-091432B8DA32}"/>
            </a:ext>
          </a:extLst>
        </xdr:cNvPr>
        <xdr:cNvSpPr txBox="1"/>
      </xdr:nvSpPr>
      <xdr:spPr>
        <a:xfrm>
          <a:off x="15741650" y="16232188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E515A457-C37A-4E9E-BACC-07175DDE309E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141514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6CD76D93-697F-4EF4-BCC6-A8093EDF98FF}"/>
            </a:ext>
          </a:extLst>
        </xdr:cNvPr>
        <xdr:cNvSpPr txBox="1"/>
      </xdr:nvSpPr>
      <xdr:spPr>
        <a:xfrm>
          <a:off x="15741650" y="16232188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42BF1DC0-4BA7-4C20-88D1-5BB868A50AD3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130629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4A5BACC1-23A0-494B-A5F0-54D97A97B0A6}"/>
            </a:ext>
          </a:extLst>
        </xdr:cNvPr>
        <xdr:cNvSpPr txBox="1"/>
      </xdr:nvSpPr>
      <xdr:spPr>
        <a:xfrm>
          <a:off x="15741650" y="16232188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171CE4CB-BDB4-41EC-9ABA-9558105C6E4B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31</xdr:row>
      <xdr:rowOff>1828800</xdr:rowOff>
    </xdr:from>
    <xdr:ext cx="1266825" cy="457200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557E0BE6-B2C6-4FE6-875E-85BE5D97CA81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B87ED060-5F7B-44D0-95EC-BF17816BF613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8F97833-56FD-448F-B894-3FBEBAB9CAE0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12924791-C4EB-42F0-8BAF-3DB29EFF1D92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C68E89E5-EE87-41E5-8D35-4C29AEF91646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0B192C47-EC07-42BA-9417-61BB0AB03629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E8489AA-95A9-415F-A6C2-F2C330807FAD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93458B85-9168-4770-BC1B-D7D21A9C5868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BC1639B-1DF1-41FA-BAE8-3C441E82F4D3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08EE3B24-B99B-4E95-9AE0-B003ED19E905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0</xdr:rowOff>
    </xdr:from>
    <xdr:ext cx="1266825" cy="457200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1ADC59A7-6CAB-4971-A53E-1D8CC8C5811F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1828800</xdr:rowOff>
    </xdr:from>
    <xdr:ext cx="1266825" cy="457200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FEBA21A8-0719-4E43-B2A5-E87F183AD3A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32</xdr:row>
      <xdr:rowOff>2009775</xdr:rowOff>
    </xdr:from>
    <xdr:ext cx="184731" cy="264560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7EB78396-522A-4A3A-9361-B89FFCC6543F}"/>
            </a:ext>
          </a:extLst>
        </xdr:cNvPr>
        <xdr:cNvSpPr txBox="1"/>
      </xdr:nvSpPr>
      <xdr:spPr>
        <a:xfrm>
          <a:off x="15884525" y="162290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7DEFF180-BEC5-4A4C-91D9-4B15C407251D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673A97B1-743E-4612-AD04-051A3865B963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76167BDA-7813-4D2E-936B-1CB3B3A54E98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EE300A0B-7D9C-446B-9D36-226E0A14E7C1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47E6C154-B384-43F5-84A6-A0121146178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4A1EECB5-B1E2-4B37-87A8-142D33E6464F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04F19377-4ECA-4546-8BF9-2091D9923AFB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E9A2E5BD-A93B-48BE-A746-30A0D61FC877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55042752-ABD2-4BBC-AEB5-70DD318610BF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90A6189B-2718-4F9D-B95C-20940F1F09A6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A8380CE1-60CD-49D9-9536-380BE33000A8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82201958-84B9-485A-BE23-436CF4608A1F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6B021857-789D-42FD-B1FD-12D8D7E9F4C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09707C1F-26AC-4B0E-B205-898653DE9F9F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12E291B4-9249-482E-B75D-CF884CB8265B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A64D6A18-B87D-4EC3-B344-CF9D91BC12F9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BACA55CA-5EC6-4967-B9F7-72361E9A308E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328AC09A-FA7B-4215-8800-15F9676CB4B5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C3328A9C-CB54-4C8E-81A7-09A1E4C84219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2D9FF907-F802-4135-8A32-3420411E58C1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206829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A4921-7795-41F0-AB1A-A9E7DB08F8D8}"/>
            </a:ext>
          </a:extLst>
        </xdr:cNvPr>
        <xdr:cNvSpPr txBox="1"/>
      </xdr:nvSpPr>
      <xdr:spPr>
        <a:xfrm>
          <a:off x="15741650" y="16232188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43513E3E-E102-4795-8947-F58CE060F77C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141514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C0E0536A-20A0-4FF5-A4B8-74650D76169A}"/>
            </a:ext>
          </a:extLst>
        </xdr:cNvPr>
        <xdr:cNvSpPr txBox="1"/>
      </xdr:nvSpPr>
      <xdr:spPr>
        <a:xfrm>
          <a:off x="15741650" y="16232188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00A4903D-7F76-44C1-A101-AE5853E367E1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130629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D758BB3B-9ACA-455B-8520-3D1C3EA86A70}"/>
            </a:ext>
          </a:extLst>
        </xdr:cNvPr>
        <xdr:cNvSpPr txBox="1"/>
      </xdr:nvSpPr>
      <xdr:spPr>
        <a:xfrm>
          <a:off x="15741650" y="16232188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0</xdr:rowOff>
    </xdr:from>
    <xdr:ext cx="184731" cy="264560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DD0FBBB2-B763-4A2D-B50C-CB925DF2B1AF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2009775</xdr:rowOff>
    </xdr:from>
    <xdr:ext cx="184731" cy="264560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47AC1948-2EA9-41FC-ADEF-2FE0481477AD}"/>
            </a:ext>
          </a:extLst>
        </xdr:cNvPr>
        <xdr:cNvSpPr txBox="1"/>
      </xdr:nvSpPr>
      <xdr:spPr>
        <a:xfrm>
          <a:off x="15884525" y="16616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C57552F4-52A8-401A-8C57-9A6EDB83B92A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90CC2451-475C-43D8-9B2C-9D4262299C27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ABF91A4B-9976-4EE0-A626-D26A215E853D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4ADD0EE-FCEC-4030-B12B-EF0958B371AF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AC5D3BEE-28F4-48D6-B019-F058F049413E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0219ACDC-BABC-4707-BAE6-817C8AB234A0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58BE808-7272-48F6-BE21-FBE0C13A4D2C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6D28AD01-79BD-41D7-BACE-BA8A93DCA9F8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FB79F31C-2C0E-4E98-95C6-3282D49937AA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20A4ACDE-F7EF-41BC-814D-146571DE97AB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6564DF6A-FEBE-46D9-8651-769AAE300B29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2343112F-F37C-4060-BC89-12BB0EEC8F63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5A1D0C5E-3430-4BFE-9D57-CC1ADACB264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70386E04-4D40-45B4-9667-956E8A610257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1BE6B61B-2D37-4B7C-BF1E-9020B0A20943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CF236B39-D2FB-4527-A362-1075DECAF72E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A8988367-EDD2-4F78-B98F-54B0FB389DEA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D357F9D5-34E2-4B4A-8FDA-F3F9DFC158F8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9A15A332-DACE-45E4-B96D-D8320D6BCBA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FEDCA31B-A7BD-4299-82AD-2C793E56D18D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E5EF4B75-FFA3-44CC-AF3E-8DE6AEAD4E33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4A2AA558-6E33-487A-8B82-1CA6A30F1549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B6430A94-7DFA-4E1F-B81C-CA3032C43E9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8941C064-1364-4611-BB1B-642C4D859039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B7BE2CA-603E-4FB8-B0C3-427C1E54B4FC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6333CC5B-9CAF-4124-BFC2-847347743373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D40E5011-E14C-4E07-826B-C7B9F4DA9740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51C7FE47-A3AC-42A6-A339-F68DB07F7697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0D2ABD7F-F191-4AFF-832A-C286C9719B23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79A8B10-5FD8-45B4-8328-BDE0E643141C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206829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AEF84866-F119-4993-B234-D8D6C28C34E4}"/>
            </a:ext>
          </a:extLst>
        </xdr:cNvPr>
        <xdr:cNvSpPr txBox="1"/>
      </xdr:nvSpPr>
      <xdr:spPr>
        <a:xfrm>
          <a:off x="15741650" y="16232188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B3B314A6-67E2-496C-8EAB-47374B822C9B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141514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FC4F08B9-6D2A-4297-90BA-6EE066E00B4B}"/>
            </a:ext>
          </a:extLst>
        </xdr:cNvPr>
        <xdr:cNvSpPr txBox="1"/>
      </xdr:nvSpPr>
      <xdr:spPr>
        <a:xfrm>
          <a:off x="15741650" y="16232188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C28F9984-6C03-4265-92D2-00F176798369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130629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EDB3E5B4-5E79-453F-81D4-4300DD46A0D3}"/>
            </a:ext>
          </a:extLst>
        </xdr:cNvPr>
        <xdr:cNvSpPr txBox="1"/>
      </xdr:nvSpPr>
      <xdr:spPr>
        <a:xfrm>
          <a:off x="15741650" y="16232188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6B2CE6F6-0458-432E-A0FA-EBEE806C53B6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32</xdr:row>
      <xdr:rowOff>1828800</xdr:rowOff>
    </xdr:from>
    <xdr:ext cx="1266825" cy="457200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1AA3A3BD-C4B1-4880-BE0B-FCD4D95765C8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49C98B47-9226-4B2B-A5A2-10E274BF8F3B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DFC1CA2E-9C6F-4825-9AB6-058FFB083D6D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E2B1C3CE-4C8B-4938-8BA9-84F62AC24CC5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864522DB-E896-4968-9E5A-8518DDD81FD4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D249B251-C0CD-455D-9A19-FCAB396C8CC1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4A961261-1DAB-4E62-B29D-783218EBCD3C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17D851BB-0556-4DAC-9BAA-7FF9B668F5D2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4A45A6A6-F5EF-46A5-9593-78807A4DDFAA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126D8940-D181-4937-B3D1-07F1CA055C6A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0</xdr:rowOff>
    </xdr:from>
    <xdr:ext cx="1266825" cy="457200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AEF605BE-01B4-4F44-AB38-416B68A30CD7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1828800</xdr:rowOff>
    </xdr:from>
    <xdr:ext cx="1266825" cy="457200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7E78DBB6-02B3-441E-A4C0-528CD90A1E68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33</xdr:row>
      <xdr:rowOff>2009775</xdr:rowOff>
    </xdr:from>
    <xdr:ext cx="184731" cy="264560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88069337-31ED-4F45-92BA-41F49EDDD170}"/>
            </a:ext>
          </a:extLst>
        </xdr:cNvPr>
        <xdr:cNvSpPr txBox="1"/>
      </xdr:nvSpPr>
      <xdr:spPr>
        <a:xfrm>
          <a:off x="15884525" y="162290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170C6A1D-9738-4A3A-B092-968D1F7FFFD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1CC9CED5-392E-4A92-9883-D5CFEAA59D04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24B016EA-C51A-4A49-8F71-E91F6A2FDCD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D1C2CFD1-0858-456A-A6C2-4FF487421767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8C33AE41-59D5-4B47-9E1F-58893284F7B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56D39A42-FDE4-4AA3-B43D-168D514F4850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48E7C06F-6C2F-40A3-9308-D5531E1D335A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A2CF507C-BB6D-4852-9038-A85C95529BAB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79FACD33-B155-4E4E-8233-B933865FE312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EFC936D7-BB7C-4D3A-9683-2E86AC72F2CA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F4272657-7A0B-47F0-A901-6F0A0C806ACF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3B38A7B8-4457-414B-8A75-5D9911B50D7C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06EE743E-D569-468E-B194-8D11572E7B5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9B378474-D5E9-4521-9DC6-ADC7EDBF05C0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3CBA2567-7413-4937-A124-688ECE2674FD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76D0DC97-8564-45FF-8046-AE49DD63756B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8D46E2E7-A4AA-429C-A21B-466A572AEB4D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D2B53212-E79C-458C-9CC7-341760AC8BFA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807EC650-A04A-43D5-95E6-3B50F6F0EA3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9880AED-6B55-482C-9024-7FE5B069FEF1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206829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27B7FA40-F75D-481A-A2CC-620A93D17336}"/>
            </a:ext>
          </a:extLst>
        </xdr:cNvPr>
        <xdr:cNvSpPr txBox="1"/>
      </xdr:nvSpPr>
      <xdr:spPr>
        <a:xfrm>
          <a:off x="15741650" y="16232188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B1D70B12-BED4-42A5-9C89-A8E90504C88B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141514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0EF057D9-A0D8-499A-9D86-ABCC4AF2D803}"/>
            </a:ext>
          </a:extLst>
        </xdr:cNvPr>
        <xdr:cNvSpPr txBox="1"/>
      </xdr:nvSpPr>
      <xdr:spPr>
        <a:xfrm>
          <a:off x="15741650" y="16232188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8A301DE0-36FD-485E-A49F-DA998CB41B7C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130629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48EF94B3-BE39-4B74-B642-255267A3BB3A}"/>
            </a:ext>
          </a:extLst>
        </xdr:cNvPr>
        <xdr:cNvSpPr txBox="1"/>
      </xdr:nvSpPr>
      <xdr:spPr>
        <a:xfrm>
          <a:off x="15741650" y="16232188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0</xdr:rowOff>
    </xdr:from>
    <xdr:ext cx="184731" cy="264560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11E8F4FB-C7F3-4BA6-A86B-FD8D78150F00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2009775</xdr:rowOff>
    </xdr:from>
    <xdr:ext cx="184731" cy="264560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31FFCEAE-8965-4E6A-8B43-0236FA4F07CA}"/>
            </a:ext>
          </a:extLst>
        </xdr:cNvPr>
        <xdr:cNvSpPr txBox="1"/>
      </xdr:nvSpPr>
      <xdr:spPr>
        <a:xfrm>
          <a:off x="15884525" y="16616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1828800</xdr:rowOff>
    </xdr:from>
    <xdr:ext cx="1266825" cy="457200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11143EDB-95C4-4F0F-B6D2-20B4DD3A380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4DD8D4DC-ED3B-46D7-A5C6-5F8ED3E9B8A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547E1A72-04AF-43F4-AD2C-2776143B5A8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FCBAF1AB-C6A7-4DBB-8203-FA988079153C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A3D506D0-C6C4-44B0-88D1-1D3DDDF2B38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DB980614-94FE-4AC3-B31C-9595546E261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7FAD0018-4A60-457D-A15D-4ADD3FA05E5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9E985E5B-5AEA-47E7-93DB-114E3F8A3CA1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3975D2ED-DE31-43D4-9328-2BE6682164A7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E27F89C3-CB45-4A7E-BCD4-FE387665728C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475AC914-AB96-4351-8C7E-CD6EBF2F8FB0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2009775</xdr:rowOff>
    </xdr:from>
    <xdr:ext cx="184731" cy="264560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DF27A8A8-5FB0-4328-92D0-05C89A81EE34}"/>
            </a:ext>
          </a:extLst>
        </xdr:cNvPr>
        <xdr:cNvSpPr txBox="1"/>
      </xdr:nvSpPr>
      <xdr:spPr>
        <a:xfrm>
          <a:off x="15884525" y="16616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9913762F-3A91-4340-9CE6-6B0AD24068E1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764FCB2B-7E35-4E6E-8D38-F0B12B256E0A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34360AB9-2E9D-4D2E-8BCB-8C1AEE7D15D1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943BDDC5-E2A3-4819-A9CF-E0AF729A2CAD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785403DA-70B8-4786-A430-F2B31C6882F0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C8323887-C9C3-44B6-A6C1-22BD2DB88B1F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E0E67DF5-7560-44EA-8959-47F9B9885038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0585FA56-F625-49D6-AFEC-4A66871690CC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275917F4-549D-4786-BF50-8482FC92E6A0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3BA256FC-CB80-44D3-888C-5D40EAA9EB88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9D932CF6-2EBF-46BE-A5BB-1314EA359746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5EE71A79-FED8-4D4C-9503-1B5ACB96F691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4CA43C67-C25B-4CF2-A25F-B75FE3EA3D4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EF87CB8F-408A-48EB-97E4-CEB09F3833A6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921518B1-772A-4302-8115-5AFB95146B2D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37DC90F-6268-4BA2-BC94-8DE30C66DB95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F2992E83-86C6-4961-89DD-B471824E633B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144CBBFC-18FE-45F2-9C7C-B3B3B7CDFB5E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6E8CDDE1-64D4-4AC1-A42A-D5371404B502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7E8D61C5-352F-4A4C-BBDF-026639F6B01B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7011C93A-6C8F-43B8-9AD9-DD5BD43F6E9A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894F289-EAD0-4293-A95A-1DB4CC43FED1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5415DA2A-BA86-4C86-93C6-6A926CBB741D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F177413C-5499-417F-A002-88E1B1052CCC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652C980D-C99E-406F-AF21-2E63E1D8A05D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E892D929-ADF0-4602-A8E2-58C640E0B0B8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C894F170-9B4D-43F0-A527-5F9929D0AAEC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12FA04C0-AEB0-4621-978E-21E3B409BC5B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3D71A8CD-10AF-46E6-805D-D14477A1DE3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4591B9C4-C44A-4C23-BDFF-999B33878262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206829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5209DB02-510D-4D0A-AC77-41001D28B71B}"/>
            </a:ext>
          </a:extLst>
        </xdr:cNvPr>
        <xdr:cNvSpPr txBox="1"/>
      </xdr:nvSpPr>
      <xdr:spPr>
        <a:xfrm>
          <a:off x="15741650" y="16232188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F3E68CB6-88BB-4722-B0FA-66BFA021404E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141514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8F00B1DF-E9C4-4834-B80F-D7ECD9390AAB}"/>
            </a:ext>
          </a:extLst>
        </xdr:cNvPr>
        <xdr:cNvSpPr txBox="1"/>
      </xdr:nvSpPr>
      <xdr:spPr>
        <a:xfrm>
          <a:off x="15741650" y="16232188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E2EA613-0504-4B58-AA42-E4A1B221B582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130629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BA392E33-AAD5-4E9F-B145-DFF8D130CB57}"/>
            </a:ext>
          </a:extLst>
        </xdr:cNvPr>
        <xdr:cNvSpPr txBox="1"/>
      </xdr:nvSpPr>
      <xdr:spPr>
        <a:xfrm>
          <a:off x="15741650" y="16232188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313DDE4F-7AD5-42C6-B52E-2935F6A1DDB8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33</xdr:row>
      <xdr:rowOff>1828800</xdr:rowOff>
    </xdr:from>
    <xdr:ext cx="1266825" cy="457200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40E86A9E-8120-4D09-97BC-9FCC24FF7756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0EC6E497-6277-4B99-BFDA-B7EC4FAA4EDE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63F10981-C5EF-4C6B-8CED-84BAD5B17DD7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142DB673-D625-4079-86E0-D9B2106511DE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861EDE8B-9505-4283-9514-7EFD2C87F862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4DF7C5A1-4836-4FD8-B37B-2E5D2DF72C34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C6F32A4-A879-40D5-8B2F-E4BD8BA382FD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857BDE90-4CD7-442F-9F3F-C4F36D0DB9DD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EC62BF5E-3307-4429-8832-08F0D974C2AE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37862098-0E25-4CC5-B78D-4D29A7092D29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0</xdr:rowOff>
    </xdr:from>
    <xdr:ext cx="1266825" cy="457200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FC31C125-3282-4D97-ABE2-808CEED6DB22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1828800</xdr:rowOff>
    </xdr:from>
    <xdr:ext cx="1266825" cy="457200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E6E49589-4B63-400B-8AF1-426892D2A6A0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34</xdr:row>
      <xdr:rowOff>2009775</xdr:rowOff>
    </xdr:from>
    <xdr:ext cx="184731" cy="264560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6B035321-CD62-438E-97F3-F6FAD896CB97}"/>
            </a:ext>
          </a:extLst>
        </xdr:cNvPr>
        <xdr:cNvSpPr txBox="1"/>
      </xdr:nvSpPr>
      <xdr:spPr>
        <a:xfrm>
          <a:off x="15884525" y="162290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98BD894C-DF17-49BA-8139-282B6DCEAAD2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68437E1A-DAED-45EA-8501-360D43A08F4E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1CC8956-3ED2-4AA8-A4B4-F1CC578ED541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EFA023EE-3FE0-4CE9-B1D4-047AD278A007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85079484-8A6F-4530-AD36-FF44EAC738A2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B2D2888B-303B-42B8-869C-320770D639A1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D30DDAF0-C0E6-40F9-ADF7-2F8436032C9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268FD1C9-6155-4FFB-8D5C-4606FC5E4EF4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817D017-DA4D-4257-BCE0-159F88EBCC4E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2B3100DA-1512-4CD1-B76B-C77B893D064E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6F52CEBC-D1DB-4A9E-B648-A310F31292BE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A7E29D32-CA0F-4FAC-A131-D578BBBC2E53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3922E94D-D4B0-436D-9053-3F067BED7177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BB8D198-08CC-4997-9E26-F760B1BF5486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553F3E19-21C9-44CE-BB75-A2E10A97C878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8728E1DE-34DC-460E-8BB8-B96D680F5877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F19EBA4A-7CE0-42C6-B0C3-03261815B04E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D13BB442-7B26-43A2-9051-2C4F013E10F3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13FF1FDA-45C0-43F6-B470-9B8DAF99A4F1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28A01FA3-5F22-4398-B8D6-0FFD383CAD2B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206829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DAE4F74A-21D0-4CFC-865F-B3C4CE417EBF}"/>
            </a:ext>
          </a:extLst>
        </xdr:cNvPr>
        <xdr:cNvSpPr txBox="1"/>
      </xdr:nvSpPr>
      <xdr:spPr>
        <a:xfrm>
          <a:off x="15741650" y="16232188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DEA5A88D-8F84-4003-8317-C3CC809275D1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141514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AF4C954-BBEB-4E62-A7D0-3D20227E57FC}"/>
            </a:ext>
          </a:extLst>
        </xdr:cNvPr>
        <xdr:cNvSpPr txBox="1"/>
      </xdr:nvSpPr>
      <xdr:spPr>
        <a:xfrm>
          <a:off x="15741650" y="16232188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80AB6015-D512-4160-BE47-7A125FE49D72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130629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1FAA7873-5C42-47BB-B989-8F70A305DB04}"/>
            </a:ext>
          </a:extLst>
        </xdr:cNvPr>
        <xdr:cNvSpPr txBox="1"/>
      </xdr:nvSpPr>
      <xdr:spPr>
        <a:xfrm>
          <a:off x="15741650" y="16232188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0</xdr:rowOff>
    </xdr:from>
    <xdr:ext cx="184731" cy="264560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5067C14D-BE83-4859-B73B-BD3EB3151F85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2009775</xdr:rowOff>
    </xdr:from>
    <xdr:ext cx="184731" cy="264560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200C3E63-16C8-4DE5-A6A6-7F999EA445F4}"/>
            </a:ext>
          </a:extLst>
        </xdr:cNvPr>
        <xdr:cNvSpPr txBox="1"/>
      </xdr:nvSpPr>
      <xdr:spPr>
        <a:xfrm>
          <a:off x="15884525" y="16616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1828800</xdr:rowOff>
    </xdr:from>
    <xdr:ext cx="1266825" cy="457200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6D3E6E94-B9A3-4A73-A20C-705772DED27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41F64CE1-4D3E-462A-8516-BEA05C399B7C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B5543036-36EE-422F-8804-C01124FB221F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FBF7883D-ECE4-484D-A4B8-B91A2B7FB542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68EC2A15-C05D-4C49-8FCB-5690973954F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FD5F7067-90F6-4605-A858-0A52677D2228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AD69B06E-93B3-4A26-A652-912406E38E51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06D122DB-4819-4478-970A-7678BA66B26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070A2306-4F20-4919-B35A-B7469BE7B1ED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87B4BD64-9083-416A-9919-BCC6646FA481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2FCAE72B-4652-4BF4-A2E4-3F6F3492C320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2009775</xdr:rowOff>
    </xdr:from>
    <xdr:ext cx="184731" cy="264560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7F1A6AB6-C15A-4B58-B447-0415985A4818}"/>
            </a:ext>
          </a:extLst>
        </xdr:cNvPr>
        <xdr:cNvSpPr txBox="1"/>
      </xdr:nvSpPr>
      <xdr:spPr>
        <a:xfrm>
          <a:off x="15884525" y="16616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30B0075B-5B50-44B7-A7AC-4652EA5A72A8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BCC0B34-7663-4AEB-B4D9-243FE8C48D6F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639FBBAB-2D6A-4697-B99C-83C1BD78CE2F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DE744829-20DE-47F0-9E0A-E57A6D36FB3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E4EEC9B6-9882-46C6-83C3-6E46540C4062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47EC998C-4549-4C0B-B745-FE2880194719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620E5438-98E0-4689-8BFE-FAC483DB26E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C34A2237-4B06-437E-A98E-5002113194A6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0C32DE5F-5D9B-442F-95E5-0AFBBB7B72A3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428A8092-B742-439D-8A09-5245CD260247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9563585E-013F-42A0-80CC-48D5B4DF3186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CA6C39F8-1346-45D1-9C8F-416FB4678157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82457ECD-621A-4AD4-AC14-5C5F26F14102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20AD120F-F67D-4CEB-89CF-EB61BFDCAAB1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4A92DA1C-14CC-47F9-9847-155F8A79EBB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89CD2B66-0822-424E-9F77-61B3D37F5706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AC1B0A08-514F-412F-80AA-E91DD1054D50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255E34AC-6BEB-4E38-B0BE-FD76EA5431FC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9E386957-7B0D-4C45-9CA0-52FD80330BC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0F021F26-A7A3-4DB9-8C90-32B6567E03EB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8893EB79-31CF-4EAD-8F87-F3051EA3CB12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16BFD5B9-DB4B-40A2-94B5-BE58DA31D430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65B8438F-C22D-44BC-9911-823113582766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E0A3187C-5C83-4831-B902-E7D8C6CFF63C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B0887B14-CCA9-46A7-9A93-EA4A3A431AC7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7FBA64E6-3CF3-41AE-8021-9CBC11275385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3CECE62D-A7C5-43DB-8996-C05900EF929E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8D1C8CF6-B8A9-41FF-8212-C6560E52EC16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B0C1F7DA-B3AD-40CF-86BE-2246AD81F9A3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F10CA44B-ABA1-4D3B-A290-07B8FF6E50F5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206829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A5E97DD1-CD49-4DC3-BCAF-6F52464313C0}"/>
            </a:ext>
          </a:extLst>
        </xdr:cNvPr>
        <xdr:cNvSpPr txBox="1"/>
      </xdr:nvSpPr>
      <xdr:spPr>
        <a:xfrm>
          <a:off x="15741650" y="16232188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887ECD6C-1CAE-4505-84D4-03A288C629B9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141514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E72D5449-0B5F-4E8D-A584-AA338148C2F9}"/>
            </a:ext>
          </a:extLst>
        </xdr:cNvPr>
        <xdr:cNvSpPr txBox="1"/>
      </xdr:nvSpPr>
      <xdr:spPr>
        <a:xfrm>
          <a:off x="15741650" y="16232188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16013941-4EDF-4E89-B579-1BF40E51F267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130629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A41CC460-1AE7-4E92-9003-50C9DBF5F96B}"/>
            </a:ext>
          </a:extLst>
        </xdr:cNvPr>
        <xdr:cNvSpPr txBox="1"/>
      </xdr:nvSpPr>
      <xdr:spPr>
        <a:xfrm>
          <a:off x="15741650" y="16232188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BA29074D-0366-489D-864D-8D6CDC8BD97A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34</xdr:row>
      <xdr:rowOff>1828800</xdr:rowOff>
    </xdr:from>
    <xdr:ext cx="1266825" cy="457200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6A6052A5-D47F-4ACD-8554-1F4E67168F09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642620B8-B840-44BA-A348-9792199FA1E4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BB98DAD0-DC43-4137-A3F9-49C8558E78C9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B3F35291-0366-47E2-9C04-70627CED41F2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3CBDDB88-977D-4DD3-A913-56916CC70DB0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5661753-5B1B-4B3F-9D38-8DD5D7DDED48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FD0AFFD9-16BD-4501-B277-DD8F9939EFF9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E8F38D33-CA3A-476A-BC23-BC35897A927A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6BE12319-B34C-4809-9E2F-CAE846F6F8AA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C00168B6-A36C-4B9E-8447-D10782EB976C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0</xdr:rowOff>
    </xdr:from>
    <xdr:ext cx="1266825" cy="457200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4E473B1B-85CB-4AFF-A9E3-DBC7CA4F6E97}"/>
            </a:ext>
          </a:extLst>
        </xdr:cNvPr>
        <xdr:cNvSpPr txBox="1"/>
      </xdr:nvSpPr>
      <xdr:spPr>
        <a:xfrm>
          <a:off x="15741650" y="1588293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1828800</xdr:rowOff>
    </xdr:from>
    <xdr:ext cx="1266825" cy="457200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DBD24D07-58E5-46EC-817C-ED4A88EA1E6C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35</xdr:row>
      <xdr:rowOff>2009775</xdr:rowOff>
    </xdr:from>
    <xdr:ext cx="184731" cy="264560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CF3271EF-EAD6-4F13-83F8-B6EFB604A032}"/>
            </a:ext>
          </a:extLst>
        </xdr:cNvPr>
        <xdr:cNvSpPr txBox="1"/>
      </xdr:nvSpPr>
      <xdr:spPr>
        <a:xfrm>
          <a:off x="15884525" y="162290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24B64B78-E432-431C-A4ED-A04BEF78EA0C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DC6585DC-7289-42E2-84D0-CE49AA78EBAD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27DADF95-9258-439E-8424-76D7B148A26B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D1B2A4C-F1AC-4571-9184-AB405AA014F4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5195536-397F-4382-8576-E3D3CAAC1B2E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3C1D170A-9399-4161-BC27-B38AF6BE7B3F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540AD468-DFD3-4861-ABE9-6317BAF633A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FFE9B447-747C-43E4-A5B5-630D41AA367F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B4C930B6-5A95-4F34-992E-14E045C8935A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4AF1C458-B7D5-4EC1-BBEC-025E8B2534FB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96D0C910-BEDC-4526-8648-0C8E4F15303A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5B6DD637-2B8D-4EF4-8059-19E3F47C08FA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D9DD5F35-CEDB-41C0-9D6D-785B26847AA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A0BDEE0F-CA8D-4BF0-ADAB-478A931F319A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5B50C500-E932-4346-AC1A-ECB04C55C3FA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91AA98B3-7756-40B2-B127-045A152951FC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AB2DEF05-9F4F-4BCA-AD39-143168296F97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FD8479D3-C97D-4E15-ACA1-44BA8FEAAA81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42F85A3-525F-4C07-9B9B-08002EA61AB7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610B80A8-27AA-4245-A1DD-43538991D3E7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206829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BBDE8C35-FF4C-440E-9957-AF97C1A7FA9F}"/>
            </a:ext>
          </a:extLst>
        </xdr:cNvPr>
        <xdr:cNvSpPr txBox="1"/>
      </xdr:nvSpPr>
      <xdr:spPr>
        <a:xfrm>
          <a:off x="15741650" y="16232188"/>
          <a:ext cx="1266825" cy="2068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3BBBEFDA-56B1-4036-BAAF-CE1B29FE2B85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141514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D7AA2713-51DC-49F7-9F8B-920E1D90B939}"/>
            </a:ext>
          </a:extLst>
        </xdr:cNvPr>
        <xdr:cNvSpPr txBox="1"/>
      </xdr:nvSpPr>
      <xdr:spPr>
        <a:xfrm>
          <a:off x="15741650" y="16232188"/>
          <a:ext cx="1266825" cy="141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E3AF7C0-7280-4DDF-AC16-4749B425F1D9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130629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B81C0AE8-EF6A-4602-9919-67DA69F36726}"/>
            </a:ext>
          </a:extLst>
        </xdr:cNvPr>
        <xdr:cNvSpPr txBox="1"/>
      </xdr:nvSpPr>
      <xdr:spPr>
        <a:xfrm>
          <a:off x="15741650" y="16232188"/>
          <a:ext cx="1266825" cy="130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0</xdr:rowOff>
    </xdr:from>
    <xdr:ext cx="184731" cy="264560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C9CD466-770E-4073-8658-23E3B14BBD55}"/>
            </a:ext>
          </a:extLst>
        </xdr:cNvPr>
        <xdr:cNvSpPr txBox="1"/>
      </xdr:nvSpPr>
      <xdr:spPr>
        <a:xfrm>
          <a:off x="15884525" y="16232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2009775</xdr:rowOff>
    </xdr:from>
    <xdr:ext cx="184731" cy="264560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139DA471-F6A5-485C-99EC-9D1984E330A6}"/>
            </a:ext>
          </a:extLst>
        </xdr:cNvPr>
        <xdr:cNvSpPr txBox="1"/>
      </xdr:nvSpPr>
      <xdr:spPr>
        <a:xfrm>
          <a:off x="15884525" y="16616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35</xdr:row>
      <xdr:rowOff>1828800</xdr:rowOff>
    </xdr:from>
    <xdr:ext cx="1266825" cy="457200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192773AD-0AEF-4877-BA44-5BE7F83BC253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FB861CF3-84FE-4FEA-9354-F9A388FE8A89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41F0C2E2-C536-4F53-B713-90A6BD3884AB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8ECA3B3B-CEDC-433C-87DA-509E638FD24F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ECE56E6E-5684-4A4E-B200-C2BDBBAE906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3EC5312C-5263-4967-B172-DED1344B1475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13CC5599-5396-4D08-BE61-EE92FF72EDF4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E3CBF726-C9CA-4C6B-9FB5-D19BB1EA3AA6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56AFE291-8CC1-4CB6-A930-55E073FC7E79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EA1C0D5A-194D-4062-9601-6DF19C70ADD9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36</xdr:row>
      <xdr:rowOff>0</xdr:rowOff>
    </xdr:from>
    <xdr:ext cx="1266825" cy="457200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D7D5C169-B8FB-490B-802D-F3E62276D28E}"/>
            </a:ext>
          </a:extLst>
        </xdr:cNvPr>
        <xdr:cNvSpPr txBox="1"/>
      </xdr:nvSpPr>
      <xdr:spPr>
        <a:xfrm>
          <a:off x="15741650" y="1623218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36</xdr:row>
      <xdr:rowOff>2009775</xdr:rowOff>
    </xdr:from>
    <xdr:ext cx="184731" cy="264560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2D471396-DF1D-46ED-8ED7-9397255A6B52}"/>
            </a:ext>
          </a:extLst>
        </xdr:cNvPr>
        <xdr:cNvSpPr txBox="1"/>
      </xdr:nvSpPr>
      <xdr:spPr>
        <a:xfrm>
          <a:off x="15884525" y="166163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zakupki.gov.ru/epz/contract/contractCard/common-info.html?reestrNumber=2202000199025000324" TargetMode="External"/><Relationship Id="rId21" Type="http://schemas.openxmlformats.org/officeDocument/2006/relationships/hyperlink" Target="https://zakupki.gov.ru/epz/contract/contractCard/common-info.html?reestrNumber=2165020183825000119" TargetMode="External"/><Relationship Id="rId34" Type="http://schemas.openxmlformats.org/officeDocument/2006/relationships/hyperlink" Target="https://zakupki.gov.ru/epz/contract/contractCard/common-info.html?reestrNumber=1910206500326000122" TargetMode="External"/><Relationship Id="rId42" Type="http://schemas.openxmlformats.org/officeDocument/2006/relationships/hyperlink" Target="https://zakupki.gov.ru/epz/contract/contractCard/common-info.html?reestrNumber=1780204820026000115" TargetMode="External"/><Relationship Id="rId47" Type="http://schemas.openxmlformats.org/officeDocument/2006/relationships/hyperlink" Target="https://zakupki.gov.ru/epz/contract/contractCard/payment-info-and-target-of-order.html?reestrNumber=3231510418025000202&amp;contractInfoId=99390752" TargetMode="External"/><Relationship Id="rId50" Type="http://schemas.openxmlformats.org/officeDocument/2006/relationships/hyperlink" Target="https://zakupki.gov.ru/epz/contract/contractCard/common-info.html?reestrNumber=2165903429025000046" TargetMode="External"/><Relationship Id="rId55" Type="http://schemas.openxmlformats.org/officeDocument/2006/relationships/hyperlink" Target="https://zakupki.gov.ru/epz/contract/contractCard/common-info.html?reestrNumber=3232800558925000961" TargetMode="External"/><Relationship Id="rId63" Type="http://schemas.openxmlformats.org/officeDocument/2006/relationships/hyperlink" Target="https://zakupki.gov.ru/epz/contract/contractCard/payment-info-and-target-of-order.html?reestrNumber=1773124346724000567&amp;contractInfoId=97153621" TargetMode="External"/><Relationship Id="rId7" Type="http://schemas.openxmlformats.org/officeDocument/2006/relationships/hyperlink" Target="https://zakupki.gov.ru/epz/contract/contractCard/common-info.html?reestrNumber=2780207842025000822" TargetMode="External"/><Relationship Id="rId2" Type="http://schemas.openxmlformats.org/officeDocument/2006/relationships/hyperlink" Target="https://zakupki.gov.ru/epz/contract/contractCard/common-info.html?reestrNumber=2780804622425000367" TargetMode="External"/><Relationship Id="rId16" Type="http://schemas.openxmlformats.org/officeDocument/2006/relationships/hyperlink" Target="https://zakupki.gov.ru/epz/contract/contractCard/common-info.html?reestrNumber=1770613767325000771" TargetMode="External"/><Relationship Id="rId29" Type="http://schemas.openxmlformats.org/officeDocument/2006/relationships/hyperlink" Target="https://zakupki.gov.ru/epz/contract/contractCard/common-info.html?reestrNumber=2772009352325002321" TargetMode="External"/><Relationship Id="rId11" Type="http://schemas.openxmlformats.org/officeDocument/2006/relationships/hyperlink" Target="https://zakupki.gov.ru/epz/contract/contractCard/common-info.html?reestrNumber=2673100346325000449" TargetMode="External"/><Relationship Id="rId24" Type="http://schemas.openxmlformats.org/officeDocument/2006/relationships/hyperlink" Target="https://zakupki.gov.ru/epz/contract/contractCard/common-info.html?reestrNumber=2542210005926000333" TargetMode="External"/><Relationship Id="rId32" Type="http://schemas.openxmlformats.org/officeDocument/2006/relationships/hyperlink" Target="https://zakupki.gov.ru/epz/contract/contractCard/common-info.html?reestrNumber=2540110990326000096" TargetMode="External"/><Relationship Id="rId37" Type="http://schemas.openxmlformats.org/officeDocument/2006/relationships/hyperlink" Target="https://zakupki.gov.ru/epz/contract/contractCard/common-info.html?reestrNumber=1910206500326000206" TargetMode="External"/><Relationship Id="rId40" Type="http://schemas.openxmlformats.org/officeDocument/2006/relationships/hyperlink" Target="https://zakupki.gov.ru/epz/contract/contractCard/common-info.html?reestrNumber=2344390133826000168" TargetMode="External"/><Relationship Id="rId45" Type="http://schemas.openxmlformats.org/officeDocument/2006/relationships/hyperlink" Target="https://zakupki.gov.ru/epz/contract/contractCard/common-info.html?reestrNumber=1616706334426000623" TargetMode="External"/><Relationship Id="rId53" Type="http://schemas.openxmlformats.org/officeDocument/2006/relationships/hyperlink" Target="https://zakupki.gov.ru/epz/contract/contractCard/common-info.html?reestrNumber=2056204150225000029" TargetMode="External"/><Relationship Id="rId58" Type="http://schemas.openxmlformats.org/officeDocument/2006/relationships/hyperlink" Target="https://zakupki.gov.ru/epz/contract/contractCard/common-info.html?reestrNumber=2772407087025000630" TargetMode="External"/><Relationship Id="rId66" Type="http://schemas.openxmlformats.org/officeDocument/2006/relationships/printerSettings" Target="../printerSettings/printerSettings2.bin"/><Relationship Id="rId5" Type="http://schemas.openxmlformats.org/officeDocument/2006/relationships/hyperlink" Target="https://zakupki.gov.ru/epz/contract/contractCard/common-info.html?reestrNumber=1151101759925000371" TargetMode="External"/><Relationship Id="rId61" Type="http://schemas.openxmlformats.org/officeDocument/2006/relationships/hyperlink" Target="https://zakupki.gov.ru/epz/contract/contractCard/payment-info-and-target-of-order.html?reestrNumber=1772809483226000085&amp;contractInfoId=109709494" TargetMode="External"/><Relationship Id="rId19" Type="http://schemas.openxmlformats.org/officeDocument/2006/relationships/hyperlink" Target="https://zakupki.gov.ru/epz/contract/contractCard/common-info.html?reestrNumber=2781107085125000643" TargetMode="External"/><Relationship Id="rId14" Type="http://schemas.openxmlformats.org/officeDocument/2006/relationships/hyperlink" Target="https://zakupki.gov.ru/epz/contract/contractCard/common-info.html?reestrNumber=1770613767325000771" TargetMode="External"/><Relationship Id="rId22" Type="http://schemas.openxmlformats.org/officeDocument/2006/relationships/hyperlink" Target="https://zakupki.gov.ru/epz/contract/contractCard/common-info.html?reestrNumber=1780206583025001254" TargetMode="External"/><Relationship Id="rId27" Type="http://schemas.openxmlformats.org/officeDocument/2006/relationships/hyperlink" Target="https://zakupki.gov.ru/epz/contract/contractCard/common-info.html?reestrNumber=2760300410324000226" TargetMode="External"/><Relationship Id="rId30" Type="http://schemas.openxmlformats.org/officeDocument/2006/relationships/hyperlink" Target="https://zakupki.gov.ru/epz/contract/contractCard/common-info.html?reestrNumber=1773458113625000834" TargetMode="External"/><Relationship Id="rId35" Type="http://schemas.openxmlformats.org/officeDocument/2006/relationships/hyperlink" Target="https://zakupki.gov.ru/epz/contract/contractCard/common-info.html?reestrNumber=2290103047726000239" TargetMode="External"/><Relationship Id="rId43" Type="http://schemas.openxmlformats.org/officeDocument/2006/relationships/hyperlink" Target="https://zakupki.gov.ru/epz/contract/contractCard/common-info.html?reestrNumber=1616706334425001267" TargetMode="External"/><Relationship Id="rId48" Type="http://schemas.openxmlformats.org/officeDocument/2006/relationships/hyperlink" Target="https://zakupki.gov.ru/epz/contract/contractCard/common-info.html?reestrNumber=2772208653925000983" TargetMode="External"/><Relationship Id="rId56" Type="http://schemas.openxmlformats.org/officeDocument/2006/relationships/hyperlink" Target="https://zakupki.gov.ru/epz/contract/contractCard/common-info.html?reestrNumber=2213003189226000085" TargetMode="External"/><Relationship Id="rId64" Type="http://schemas.openxmlformats.org/officeDocument/2006/relationships/hyperlink" Target="https://zakupki.gov.ru/epz/contract/contractCard/payment-info-and-target-of-order.html?reestrNumber=2771603570525000795&amp;contractInfoId=102801872" TargetMode="External"/><Relationship Id="rId8" Type="http://schemas.openxmlformats.org/officeDocument/2006/relationships/hyperlink" Target="https://zakupki.gov.ru/epz/contract/contractCard/common-info.html?reestrNumber=1391751345726000227" TargetMode="External"/><Relationship Id="rId51" Type="http://schemas.openxmlformats.org/officeDocument/2006/relationships/hyperlink" Target="https://zakupki.gov.ru/epz/contract/contractCard/common-info.html?reestrNumber=1784246167925000859" TargetMode="External"/><Relationship Id="rId3" Type="http://schemas.openxmlformats.org/officeDocument/2006/relationships/hyperlink" Target="https://zakupki.gov.ru/epz/contract/contractCard/common-info.html?reestrNumber=2780804622426000547" TargetMode="External"/><Relationship Id="rId12" Type="http://schemas.openxmlformats.org/officeDocument/2006/relationships/hyperlink" Target="https://zakupki.gov.ru/epz/contract/contractCard/common-info.html?reestrNumber=1780201002025000988" TargetMode="External"/><Relationship Id="rId17" Type="http://schemas.openxmlformats.org/officeDocument/2006/relationships/hyperlink" Target="https://zakupki.gov.ru/epz/contract/contractCard/common-info.html?reestrNumber=2781101870025000796" TargetMode="External"/><Relationship Id="rId25" Type="http://schemas.openxmlformats.org/officeDocument/2006/relationships/hyperlink" Target="https://zakupki.gov.ru/epz/contract/contractCard/common-info.html?reestrNumber=2691400108626000044" TargetMode="External"/><Relationship Id="rId33" Type="http://schemas.openxmlformats.org/officeDocument/2006/relationships/hyperlink" Target="https://zakupki.gov.ru/epz/contract/contractCard/common-info.html?reestrNumber=1772407516225000576" TargetMode="External"/><Relationship Id="rId38" Type="http://schemas.openxmlformats.org/officeDocument/2006/relationships/hyperlink" Target="https://zakupki.gov.ru/epz/contract/contractCard/common-info.html?reestrNumber=3234000265826000081" TargetMode="External"/><Relationship Id="rId46" Type="http://schemas.openxmlformats.org/officeDocument/2006/relationships/hyperlink" Target="https://zakupki.gov.ru/epz/contract/contractCard/common-info.html?reestrNumber=2643902440026000335" TargetMode="External"/><Relationship Id="rId59" Type="http://schemas.openxmlformats.org/officeDocument/2006/relationships/hyperlink" Target="https://zakupki.gov.ru/epz/contract/contractCard/payment-info-and-target-of-order.html?reestrNumber=1772809483224000999&amp;contractInfoId=93267930" TargetMode="External"/><Relationship Id="rId20" Type="http://schemas.openxmlformats.org/officeDocument/2006/relationships/hyperlink" Target="https://zakupki.gov.ru/epz/contract/contractCard/common-info.html?reestrNumber=2165020183825000274" TargetMode="External"/><Relationship Id="rId41" Type="http://schemas.openxmlformats.org/officeDocument/2006/relationships/hyperlink" Target="https://zakupki.gov.ru/epz/contract/contractCard/common-info.html?reestrNumber=3231510418025000202" TargetMode="External"/><Relationship Id="rId54" Type="http://schemas.openxmlformats.org/officeDocument/2006/relationships/hyperlink" Target="https://zakupki.gov.ru/epz/contract/contractCard/common-info.html?reestrNumber=1540810634826000615" TargetMode="External"/><Relationship Id="rId62" Type="http://schemas.openxmlformats.org/officeDocument/2006/relationships/hyperlink" Target="https://zakupki.gov.ru/epz/contract/contractCard/payment-info-and-target-of-order.html?reestrNumber=2781605809325000182&amp;contractInfoId=99366877" TargetMode="External"/><Relationship Id="rId1" Type="http://schemas.openxmlformats.org/officeDocument/2006/relationships/hyperlink" Target="https://zakupki.gov.ru/epz/contract/contractCard/common-info.html?reestrNumber=2772407087025000790" TargetMode="External"/><Relationship Id="rId6" Type="http://schemas.openxmlformats.org/officeDocument/2006/relationships/hyperlink" Target="https://zakupki.gov.ru/epz/contract/contractCard/common-info.html?reestrNumber=2910500673625000035" TargetMode="External"/><Relationship Id="rId15" Type="http://schemas.openxmlformats.org/officeDocument/2006/relationships/hyperlink" Target="https://zakupki.gov.ru/epz/contract/contractCard/common-info.html?reestrNumber=1770613767325000771" TargetMode="External"/><Relationship Id="rId23" Type="http://schemas.openxmlformats.org/officeDocument/2006/relationships/hyperlink" Target="https://zakupki.gov.ru/epz/contract/contractCard/common-info.html?reestrNumber=3230109751126000475" TargetMode="External"/><Relationship Id="rId28" Type="http://schemas.openxmlformats.org/officeDocument/2006/relationships/hyperlink" Target="https://zakupki.gov.ru/epz/contract/contractCard/common-info.html?reestrNumber=1391751345725000466" TargetMode="External"/><Relationship Id="rId36" Type="http://schemas.openxmlformats.org/officeDocument/2006/relationships/hyperlink" Target="https://zakupki.gov.ru/epz/contract/contractCard/common-info.html?reestrNumber=2771408263625000035" TargetMode="External"/><Relationship Id="rId49" Type="http://schemas.openxmlformats.org/officeDocument/2006/relationships/hyperlink" Target="https://zakupki.gov.ru/epz/contract/contractCard/common-info.html?reestrNumber=2772208653925000937" TargetMode="External"/><Relationship Id="rId57" Type="http://schemas.openxmlformats.org/officeDocument/2006/relationships/hyperlink" Target="https://zakupki.gov.ru/epz/contract/contractCard/common-info.html?reestrNumber=1784246167925000530" TargetMode="External"/><Relationship Id="rId10" Type="http://schemas.openxmlformats.org/officeDocument/2006/relationships/hyperlink" Target="https://zakupki.gov.ru/epz/contract/contractCard/common-info.html?reestrNumber=2673100346325000449" TargetMode="External"/><Relationship Id="rId31" Type="http://schemas.openxmlformats.org/officeDocument/2006/relationships/hyperlink" Target="https://zakupki.gov.ru/epz/contract/contractCard/common-info.html?reestrNumber=2673100346326000269" TargetMode="External"/><Relationship Id="rId44" Type="http://schemas.openxmlformats.org/officeDocument/2006/relationships/hyperlink" Target="https://zakupki.gov.ru/epz/contract/contractCard/common-info.html?reestrNumber=2165901366026000254" TargetMode="External"/><Relationship Id="rId52" Type="http://schemas.openxmlformats.org/officeDocument/2006/relationships/hyperlink" Target="https://zakupki.gov.ru/epz/contract/contractCard/common-info.html?reestrNumber=2381103149226000159" TargetMode="External"/><Relationship Id="rId60" Type="http://schemas.openxmlformats.org/officeDocument/2006/relationships/hyperlink" Target="https://zakupki.gov.ru/epz/contract/contractCard/payment-info-and-target-of-order.html?reestrNumber=2183300285425000265&amp;contractInfoId=98676048" TargetMode="External"/><Relationship Id="rId65" Type="http://schemas.openxmlformats.org/officeDocument/2006/relationships/hyperlink" Target="https://zakupki.gov.ru/epz/contract/contractCard/payment-info-and-target-of-order.html?reestrNumber=1780204820026000115&amp;contractInfoId=106764051" TargetMode="External"/><Relationship Id="rId4" Type="http://schemas.openxmlformats.org/officeDocument/2006/relationships/hyperlink" Target="https://zakupki.gov.ru/epz/contract/contractCard/common-info.html?reestrNumber=2780207842025000573" TargetMode="External"/><Relationship Id="rId9" Type="http://schemas.openxmlformats.org/officeDocument/2006/relationships/hyperlink" Target="https://zakupki.gov.ru/epz/contract/contractCard/common-info.html?reestrNumber=2910500673625000035" TargetMode="External"/><Relationship Id="rId13" Type="http://schemas.openxmlformats.org/officeDocument/2006/relationships/hyperlink" Target="https://zakupki.gov.ru/epz/contract/contractCard/common-info.html?reestrNumber=2550703264025000551" TargetMode="External"/><Relationship Id="rId18" Type="http://schemas.openxmlformats.org/officeDocument/2006/relationships/hyperlink" Target="https://zakupki.gov.ru/epz/contract/contractCard/common-info.html?reestrNumber=2781101870025000796" TargetMode="External"/><Relationship Id="rId39" Type="http://schemas.openxmlformats.org/officeDocument/2006/relationships/hyperlink" Target="https://zakupki.gov.ru/epz/contract/contractCard/common-info.html?reestrNumber=216502018382500014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60"/>
  <sheetViews>
    <sheetView tabSelected="1" topLeftCell="A38" zoomScale="80" zoomScaleNormal="80" workbookViewId="0">
      <selection activeCell="E49" sqref="E49:L49"/>
    </sheetView>
  </sheetViews>
  <sheetFormatPr defaultColWidth="9.1796875" defaultRowHeight="18"/>
  <cols>
    <col min="1" max="1" width="5.453125" style="6" customWidth="1"/>
    <col min="2" max="2" width="49.26953125" style="22" customWidth="1"/>
    <col min="3" max="3" width="12.1796875" style="41" customWidth="1"/>
    <col min="4" max="4" width="10.81640625" style="41" customWidth="1"/>
    <col min="5" max="5" width="20.81640625" style="50" customWidth="1"/>
    <col min="6" max="6" width="21" style="50" customWidth="1"/>
    <col min="7" max="7" width="20.81640625" style="50" customWidth="1"/>
    <col min="8" max="9" width="22.54296875" style="50" customWidth="1"/>
    <col min="10" max="10" width="19.1796875" style="6" customWidth="1"/>
    <col min="11" max="11" width="19.26953125" style="6" customWidth="1"/>
    <col min="12" max="12" width="27.1796875" style="50" customWidth="1"/>
    <col min="13" max="13" width="21.54296875" style="50" customWidth="1"/>
    <col min="14" max="14" width="23.1796875" style="50" customWidth="1"/>
    <col min="15" max="15" width="12.54296875" style="1" customWidth="1"/>
    <col min="16" max="16" width="21.81640625" style="1" customWidth="1"/>
    <col min="17" max="17" width="14.54296875" style="1" customWidth="1"/>
    <col min="18" max="16384" width="9.1796875" style="1"/>
  </cols>
  <sheetData>
    <row r="1" spans="1:15" ht="47.5" customHeight="1">
      <c r="M1" s="103" t="s">
        <v>16</v>
      </c>
      <c r="N1" s="103"/>
      <c r="O1" s="61"/>
    </row>
    <row r="2" spans="1:15" ht="45.65" customHeight="1">
      <c r="A2" s="28"/>
      <c r="C2" s="112" t="s">
        <v>20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22"/>
    </row>
    <row r="3" spans="1:15" ht="18.75" customHeight="1">
      <c r="A3" s="119" t="s">
        <v>28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22"/>
    </row>
    <row r="4" spans="1:15" ht="39" customHeight="1">
      <c r="A4" s="120" t="s">
        <v>8</v>
      </c>
      <c r="B4" s="122" t="s">
        <v>10</v>
      </c>
      <c r="C4" s="113" t="s">
        <v>6</v>
      </c>
      <c r="D4" s="113" t="s">
        <v>9</v>
      </c>
      <c r="E4" s="129" t="s">
        <v>14</v>
      </c>
      <c r="F4" s="130"/>
      <c r="G4" s="130"/>
      <c r="H4" s="130"/>
      <c r="I4" s="131"/>
      <c r="J4" s="117" t="s">
        <v>4</v>
      </c>
      <c r="K4" s="118"/>
      <c r="L4" s="115" t="s">
        <v>11</v>
      </c>
      <c r="M4" s="116"/>
      <c r="N4" s="116"/>
      <c r="O4" s="22"/>
    </row>
    <row r="5" spans="1:15" s="3" customFormat="1" ht="170.25" customHeight="1">
      <c r="A5" s="121"/>
      <c r="B5" s="123"/>
      <c r="C5" s="114"/>
      <c r="D5" s="114"/>
      <c r="E5" s="12" t="s">
        <v>24</v>
      </c>
      <c r="F5" s="12" t="s">
        <v>15</v>
      </c>
      <c r="G5" s="12" t="s">
        <v>21</v>
      </c>
      <c r="H5" s="23" t="s">
        <v>34</v>
      </c>
      <c r="I5" s="23" t="s">
        <v>35</v>
      </c>
      <c r="J5" s="69" t="s">
        <v>3</v>
      </c>
      <c r="K5" s="69" t="s">
        <v>1</v>
      </c>
      <c r="L5" s="13" t="s">
        <v>2</v>
      </c>
      <c r="M5" s="14" t="s">
        <v>7</v>
      </c>
      <c r="N5" s="14" t="s">
        <v>5</v>
      </c>
      <c r="O5" s="15"/>
    </row>
    <row r="6" spans="1:15">
      <c r="A6" s="64">
        <v>1</v>
      </c>
      <c r="B6" s="24">
        <v>2</v>
      </c>
      <c r="C6" s="25">
        <v>3</v>
      </c>
      <c r="D6" s="25">
        <v>4</v>
      </c>
      <c r="E6" s="37">
        <v>5</v>
      </c>
      <c r="F6" s="37">
        <v>6</v>
      </c>
      <c r="G6" s="37">
        <v>7</v>
      </c>
      <c r="H6" s="42">
        <v>8</v>
      </c>
      <c r="I6" s="42">
        <v>9</v>
      </c>
      <c r="J6" s="42">
        <v>10</v>
      </c>
      <c r="K6" s="42">
        <v>11</v>
      </c>
      <c r="L6" s="42">
        <v>12</v>
      </c>
      <c r="M6" s="73">
        <v>13</v>
      </c>
      <c r="N6" s="42">
        <v>14</v>
      </c>
      <c r="O6" s="22"/>
    </row>
    <row r="7" spans="1:15" s="95" customFormat="1" ht="15.5">
      <c r="A7" s="39">
        <v>1</v>
      </c>
      <c r="B7" s="40" t="s">
        <v>36</v>
      </c>
      <c r="C7" s="39" t="s">
        <v>27</v>
      </c>
      <c r="D7" s="49">
        <v>1</v>
      </c>
      <c r="E7" s="51">
        <v>1600</v>
      </c>
      <c r="F7" s="51">
        <v>1700</v>
      </c>
      <c r="G7" s="51">
        <v>1850</v>
      </c>
      <c r="H7" s="51">
        <v>1372.41</v>
      </c>
      <c r="I7" s="93">
        <v>1800</v>
      </c>
      <c r="J7" s="70">
        <f>STDEVA(E7:I7)/(SUM(E7:H7)/COUNTIF(E7:H7,"&gt;0"))</f>
        <v>0.11616072139972351</v>
      </c>
      <c r="K7" s="66">
        <f t="shared" ref="K7:K38" si="0">ROUND(AVERAGE(E7:I7),2)</f>
        <v>1664.48</v>
      </c>
      <c r="L7" s="62">
        <f>((D7/5)*(SUM(E7:I7)))</f>
        <v>1664.482</v>
      </c>
      <c r="M7" s="51">
        <v>1600</v>
      </c>
      <c r="N7" s="66">
        <f>M7*D7</f>
        <v>1600</v>
      </c>
      <c r="O7" s="94"/>
    </row>
    <row r="8" spans="1:15" s="95" customFormat="1" ht="15.5">
      <c r="A8" s="39">
        <v>2</v>
      </c>
      <c r="B8" s="40" t="s">
        <v>37</v>
      </c>
      <c r="C8" s="39" t="s">
        <v>27</v>
      </c>
      <c r="D8" s="49">
        <v>1</v>
      </c>
      <c r="E8" s="51">
        <v>1560</v>
      </c>
      <c r="F8" s="51">
        <v>1600</v>
      </c>
      <c r="G8" s="51">
        <v>1850</v>
      </c>
      <c r="H8" s="51">
        <v>1950</v>
      </c>
      <c r="I8" s="93">
        <v>1920</v>
      </c>
      <c r="J8" s="70">
        <f t="shared" ref="J8:J38" si="1">STDEVA(E8:I8)/(SUM(E8:H8)/COUNTIF(E8:H8,"&gt;0"))</f>
        <v>0.1052367744783292</v>
      </c>
      <c r="K8" s="66">
        <f t="shared" si="0"/>
        <v>1776</v>
      </c>
      <c r="L8" s="62">
        <f>((D8/5)*(SUM(E8:I8)))</f>
        <v>1776</v>
      </c>
      <c r="M8" s="51">
        <v>1560</v>
      </c>
      <c r="N8" s="66">
        <f>M8*D8</f>
        <v>1560</v>
      </c>
      <c r="O8" s="94"/>
    </row>
    <row r="9" spans="1:15" s="95" customFormat="1" ht="15.5">
      <c r="A9" s="39">
        <v>3</v>
      </c>
      <c r="B9" s="40" t="s">
        <v>38</v>
      </c>
      <c r="C9" s="39" t="s">
        <v>27</v>
      </c>
      <c r="D9" s="49">
        <v>1</v>
      </c>
      <c r="E9" s="51">
        <v>1600</v>
      </c>
      <c r="F9" s="51">
        <v>1720</v>
      </c>
      <c r="G9" s="51">
        <v>1800</v>
      </c>
      <c r="H9" s="51">
        <v>2100</v>
      </c>
      <c r="I9" s="93">
        <v>1900</v>
      </c>
      <c r="J9" s="70">
        <f t="shared" si="1"/>
        <v>0.10494192126361507</v>
      </c>
      <c r="K9" s="66">
        <f t="shared" si="0"/>
        <v>1824</v>
      </c>
      <c r="L9" s="62">
        <f>((D9/5)*(SUM(E9:I9)))</f>
        <v>1824</v>
      </c>
      <c r="M9" s="51">
        <v>1600</v>
      </c>
      <c r="N9" s="66">
        <f>M9*D9</f>
        <v>1600</v>
      </c>
      <c r="O9" s="94"/>
    </row>
    <row r="10" spans="1:15" s="95" customFormat="1" ht="15.5">
      <c r="A10" s="39">
        <v>4</v>
      </c>
      <c r="B10" s="40" t="s">
        <v>38</v>
      </c>
      <c r="C10" s="39" t="s">
        <v>27</v>
      </c>
      <c r="D10" s="49">
        <v>1</v>
      </c>
      <c r="E10" s="51">
        <v>1900</v>
      </c>
      <c r="F10" s="51">
        <v>2000</v>
      </c>
      <c r="G10" s="51">
        <v>2000</v>
      </c>
      <c r="H10" s="51">
        <v>2000</v>
      </c>
      <c r="I10" s="66">
        <v>2350</v>
      </c>
      <c r="J10" s="70">
        <f t="shared" si="1"/>
        <v>8.7698775066778589E-2</v>
      </c>
      <c r="K10" s="66">
        <f t="shared" si="0"/>
        <v>2050</v>
      </c>
      <c r="L10" s="62">
        <f>((D10/5)*(SUM(E10:I10)))</f>
        <v>2050</v>
      </c>
      <c r="M10" s="51">
        <v>1900</v>
      </c>
      <c r="N10" s="66">
        <f>M10*D10</f>
        <v>1900</v>
      </c>
      <c r="O10" s="94"/>
    </row>
    <row r="11" spans="1:15" s="95" customFormat="1" ht="15.5">
      <c r="A11" s="39">
        <v>5</v>
      </c>
      <c r="B11" s="40" t="s">
        <v>30</v>
      </c>
      <c r="C11" s="39" t="s">
        <v>27</v>
      </c>
      <c r="D11" s="49">
        <v>1</v>
      </c>
      <c r="E11" s="51">
        <v>7000</v>
      </c>
      <c r="F11" s="51">
        <v>7300</v>
      </c>
      <c r="G11" s="51">
        <v>7200</v>
      </c>
      <c r="H11" s="51">
        <v>7500</v>
      </c>
      <c r="I11" s="66">
        <v>7670</v>
      </c>
      <c r="J11" s="70">
        <f t="shared" si="1"/>
        <v>3.5909782582699411E-2</v>
      </c>
      <c r="K11" s="66">
        <f t="shared" si="0"/>
        <v>7334</v>
      </c>
      <c r="L11" s="62">
        <f>((D11/5)*(SUM(E11:I11)))</f>
        <v>7334</v>
      </c>
      <c r="M11" s="51">
        <v>7000</v>
      </c>
      <c r="N11" s="66">
        <f>M11*D11</f>
        <v>7000</v>
      </c>
      <c r="O11" s="94"/>
    </row>
    <row r="12" spans="1:15" s="95" customFormat="1" ht="15.5">
      <c r="A12" s="39">
        <v>6</v>
      </c>
      <c r="B12" s="40" t="s">
        <v>30</v>
      </c>
      <c r="C12" s="39" t="s">
        <v>27</v>
      </c>
      <c r="D12" s="49">
        <v>1</v>
      </c>
      <c r="E12" s="51">
        <v>7200</v>
      </c>
      <c r="F12" s="51">
        <v>7500</v>
      </c>
      <c r="G12" s="51">
        <v>7500</v>
      </c>
      <c r="H12" s="51">
        <v>7500</v>
      </c>
      <c r="I12" s="66">
        <v>7500</v>
      </c>
      <c r="J12" s="70">
        <f t="shared" si="1"/>
        <v>1.8069236181816481E-2</v>
      </c>
      <c r="K12" s="66">
        <f t="shared" si="0"/>
        <v>7440</v>
      </c>
      <c r="L12" s="62">
        <f t="shared" ref="L12:L18" si="2">((D12/5)*(SUM(E12:I12)))</f>
        <v>7440</v>
      </c>
      <c r="M12" s="51">
        <v>7200</v>
      </c>
      <c r="N12" s="66">
        <f t="shared" ref="N12" si="3">M12*D12</f>
        <v>7200</v>
      </c>
      <c r="O12" s="94"/>
    </row>
    <row r="13" spans="1:15" s="95" customFormat="1" ht="15.5">
      <c r="A13" s="39">
        <v>7</v>
      </c>
      <c r="B13" s="40" t="s">
        <v>31</v>
      </c>
      <c r="C13" s="39" t="s">
        <v>27</v>
      </c>
      <c r="D13" s="49">
        <v>1</v>
      </c>
      <c r="E13" s="51">
        <v>1520</v>
      </c>
      <c r="F13" s="51">
        <v>1700</v>
      </c>
      <c r="G13" s="51">
        <v>1560</v>
      </c>
      <c r="H13" s="51">
        <v>2200</v>
      </c>
      <c r="I13" s="51">
        <v>2200</v>
      </c>
      <c r="J13" s="70">
        <f t="shared" si="1"/>
        <v>0.19423468345503597</v>
      </c>
      <c r="K13" s="66">
        <f t="shared" si="0"/>
        <v>1836</v>
      </c>
      <c r="L13" s="62">
        <f>((D13/5)*(SUM(E13:I13)))</f>
        <v>1836</v>
      </c>
      <c r="M13" s="51">
        <v>1520</v>
      </c>
      <c r="N13" s="66">
        <f>M13*D13</f>
        <v>1520</v>
      </c>
      <c r="O13" s="94"/>
    </row>
    <row r="14" spans="1:15" s="95" customFormat="1" ht="15.5">
      <c r="A14" s="39">
        <v>8</v>
      </c>
      <c r="B14" s="38" t="s">
        <v>31</v>
      </c>
      <c r="C14" s="39" t="s">
        <v>27</v>
      </c>
      <c r="D14" s="49">
        <v>1</v>
      </c>
      <c r="E14" s="51">
        <v>1520</v>
      </c>
      <c r="F14" s="51">
        <v>1700</v>
      </c>
      <c r="G14" s="51">
        <v>1560</v>
      </c>
      <c r="H14" s="96">
        <v>2200</v>
      </c>
      <c r="I14" s="66">
        <v>1700</v>
      </c>
      <c r="J14" s="70">
        <f t="shared" si="1"/>
        <v>0.15576433025645356</v>
      </c>
      <c r="K14" s="66">
        <f t="shared" si="0"/>
        <v>1736</v>
      </c>
      <c r="L14" s="62">
        <f>((D14/5)*(SUM(E14:I14)))</f>
        <v>1736</v>
      </c>
      <c r="M14" s="51">
        <v>1520</v>
      </c>
      <c r="N14" s="66">
        <f t="shared" ref="N14:N17" si="4">M14*D14</f>
        <v>1520</v>
      </c>
      <c r="O14" s="94"/>
    </row>
    <row r="15" spans="1:15" s="95" customFormat="1" ht="15.5">
      <c r="A15" s="39">
        <v>9</v>
      </c>
      <c r="B15" s="40" t="s">
        <v>31</v>
      </c>
      <c r="C15" s="39" t="s">
        <v>27</v>
      </c>
      <c r="D15" s="49">
        <v>1</v>
      </c>
      <c r="E15" s="51">
        <v>1520</v>
      </c>
      <c r="F15" s="51">
        <v>1700</v>
      </c>
      <c r="G15" s="51">
        <v>1700</v>
      </c>
      <c r="H15" s="51">
        <v>2200</v>
      </c>
      <c r="I15" s="51">
        <v>1700</v>
      </c>
      <c r="J15" s="70">
        <f t="shared" si="1"/>
        <v>0.14375876495786027</v>
      </c>
      <c r="K15" s="66">
        <f t="shared" si="0"/>
        <v>1764</v>
      </c>
      <c r="L15" s="62">
        <f>((D15/5)*(SUM(E15:I15)))</f>
        <v>1764</v>
      </c>
      <c r="M15" s="51">
        <v>1520</v>
      </c>
      <c r="N15" s="66">
        <f t="shared" si="4"/>
        <v>1520</v>
      </c>
      <c r="O15" s="94"/>
    </row>
    <row r="16" spans="1:15" s="95" customFormat="1" ht="15.5">
      <c r="A16" s="39">
        <v>10</v>
      </c>
      <c r="B16" s="38" t="s">
        <v>57</v>
      </c>
      <c r="C16" s="39" t="s">
        <v>27</v>
      </c>
      <c r="D16" s="49">
        <v>1</v>
      </c>
      <c r="E16" s="51">
        <v>1520</v>
      </c>
      <c r="F16" s="51">
        <v>1700</v>
      </c>
      <c r="G16" s="51">
        <v>1700</v>
      </c>
      <c r="H16" s="51">
        <v>1700</v>
      </c>
      <c r="I16" s="51">
        <v>1511.57</v>
      </c>
      <c r="J16" s="70">
        <f t="shared" si="1"/>
        <v>6.0992580835597422E-2</v>
      </c>
      <c r="K16" s="66">
        <f t="shared" si="0"/>
        <v>1626.31</v>
      </c>
      <c r="L16" s="62">
        <f>((D16/5)*(SUM(E16:I16)))</f>
        <v>1626.3140000000001</v>
      </c>
      <c r="M16" s="51">
        <v>1511.57</v>
      </c>
      <c r="N16" s="66">
        <f t="shared" ref="N16" si="5">M16*D16</f>
        <v>1511.57</v>
      </c>
      <c r="O16" s="94"/>
    </row>
    <row r="17" spans="1:15" s="95" customFormat="1" ht="15.5">
      <c r="A17" s="39">
        <v>11</v>
      </c>
      <c r="B17" s="38" t="s">
        <v>58</v>
      </c>
      <c r="C17" s="39" t="s">
        <v>27</v>
      </c>
      <c r="D17" s="49">
        <v>1</v>
      </c>
      <c r="E17" s="51">
        <v>3000</v>
      </c>
      <c r="F17" s="51">
        <v>3300</v>
      </c>
      <c r="G17" s="51">
        <v>4200</v>
      </c>
      <c r="H17" s="51">
        <v>4500</v>
      </c>
      <c r="I17" s="51">
        <v>4500</v>
      </c>
      <c r="J17" s="70">
        <f t="shared" si="1"/>
        <v>0.18761663039293716</v>
      </c>
      <c r="K17" s="66">
        <f t="shared" si="0"/>
        <v>3900</v>
      </c>
      <c r="L17" s="62">
        <f t="shared" si="2"/>
        <v>3900</v>
      </c>
      <c r="M17" s="51">
        <v>3000</v>
      </c>
      <c r="N17" s="66">
        <f t="shared" si="4"/>
        <v>3000</v>
      </c>
      <c r="O17" s="94"/>
    </row>
    <row r="18" spans="1:15" s="95" customFormat="1" ht="15.5">
      <c r="A18" s="39">
        <v>12</v>
      </c>
      <c r="B18" s="40" t="s">
        <v>39</v>
      </c>
      <c r="C18" s="39" t="s">
        <v>27</v>
      </c>
      <c r="D18" s="49">
        <v>1</v>
      </c>
      <c r="E18" s="51">
        <v>5200</v>
      </c>
      <c r="F18" s="51">
        <v>5900</v>
      </c>
      <c r="G18" s="51">
        <v>6100</v>
      </c>
      <c r="H18" s="51">
        <v>6000</v>
      </c>
      <c r="I18" s="51">
        <v>5200</v>
      </c>
      <c r="J18" s="70">
        <f t="shared" si="1"/>
        <v>7.6525313866110847E-2</v>
      </c>
      <c r="K18" s="66">
        <f t="shared" si="0"/>
        <v>5680</v>
      </c>
      <c r="L18" s="62">
        <f t="shared" si="2"/>
        <v>5680</v>
      </c>
      <c r="M18" s="51">
        <v>5200</v>
      </c>
      <c r="N18" s="66">
        <f t="shared" ref="N18" si="6">M18*D18</f>
        <v>5200</v>
      </c>
      <c r="O18" s="94"/>
    </row>
    <row r="19" spans="1:15" s="95" customFormat="1" ht="15.5">
      <c r="A19" s="39">
        <v>13</v>
      </c>
      <c r="B19" s="40" t="s">
        <v>39</v>
      </c>
      <c r="C19" s="39" t="s">
        <v>27</v>
      </c>
      <c r="D19" s="49">
        <v>1</v>
      </c>
      <c r="E19" s="51">
        <v>5200</v>
      </c>
      <c r="F19" s="51">
        <v>6500</v>
      </c>
      <c r="G19" s="51">
        <v>8600</v>
      </c>
      <c r="H19" s="51">
        <v>9800</v>
      </c>
      <c r="I19" s="51">
        <v>9319.7800000000007</v>
      </c>
      <c r="J19" s="70">
        <f t="shared" si="1"/>
        <v>0.26044891297081529</v>
      </c>
      <c r="K19" s="66">
        <f t="shared" si="0"/>
        <v>7883.96</v>
      </c>
      <c r="L19" s="62">
        <f>((D19/4)*(SUM(E19:I19)))</f>
        <v>9854.9449999999997</v>
      </c>
      <c r="M19" s="51">
        <v>5200</v>
      </c>
      <c r="N19" s="66">
        <f t="shared" ref="N19" si="7">M19*D19</f>
        <v>5200</v>
      </c>
      <c r="O19" s="94"/>
    </row>
    <row r="20" spans="1:15" s="95" customFormat="1" ht="46.5">
      <c r="A20" s="39">
        <v>14</v>
      </c>
      <c r="B20" s="40" t="s">
        <v>40</v>
      </c>
      <c r="C20" s="39" t="s">
        <v>27</v>
      </c>
      <c r="D20" s="49">
        <v>1</v>
      </c>
      <c r="E20" s="51">
        <v>5700</v>
      </c>
      <c r="F20" s="51">
        <v>6000</v>
      </c>
      <c r="G20" s="51">
        <v>6500</v>
      </c>
      <c r="H20" s="97">
        <v>7361.97</v>
      </c>
      <c r="I20" s="97">
        <v>6140</v>
      </c>
      <c r="J20" s="70">
        <f t="shared" si="1"/>
        <v>0.10005159648669311</v>
      </c>
      <c r="K20" s="66">
        <f t="shared" si="0"/>
        <v>6340.39</v>
      </c>
      <c r="L20" s="62">
        <f t="shared" ref="L20:L38" si="8">((D20/5)*(SUM(E20:I20)))</f>
        <v>6340.3940000000002</v>
      </c>
      <c r="M20" s="51">
        <v>5700</v>
      </c>
      <c r="N20" s="66">
        <f t="shared" ref="N20:N32" si="9">M20*D20</f>
        <v>5700</v>
      </c>
      <c r="O20" s="94"/>
    </row>
    <row r="21" spans="1:15" s="95" customFormat="1" ht="15.5">
      <c r="A21" s="39">
        <v>15</v>
      </c>
      <c r="B21" s="40" t="s">
        <v>30</v>
      </c>
      <c r="C21" s="39" t="s">
        <v>27</v>
      </c>
      <c r="D21" s="49">
        <v>1</v>
      </c>
      <c r="E21" s="51">
        <v>8000</v>
      </c>
      <c r="F21" s="51">
        <v>8400</v>
      </c>
      <c r="G21" s="51">
        <v>10200</v>
      </c>
      <c r="H21" s="51">
        <v>7900</v>
      </c>
      <c r="I21" s="51">
        <v>9548</v>
      </c>
      <c r="J21" s="70">
        <f t="shared" si="1"/>
        <v>0.11779737532776544</v>
      </c>
      <c r="K21" s="66">
        <f t="shared" si="0"/>
        <v>8809.6</v>
      </c>
      <c r="L21" s="62">
        <f t="shared" si="8"/>
        <v>8809.6</v>
      </c>
      <c r="M21" s="51">
        <v>8000</v>
      </c>
      <c r="N21" s="66">
        <f t="shared" si="9"/>
        <v>8000</v>
      </c>
      <c r="O21" s="94"/>
    </row>
    <row r="22" spans="1:15" s="95" customFormat="1" ht="31">
      <c r="A22" s="39">
        <v>16</v>
      </c>
      <c r="B22" s="40" t="s">
        <v>41</v>
      </c>
      <c r="C22" s="39" t="s">
        <v>27</v>
      </c>
      <c r="D22" s="49">
        <v>1</v>
      </c>
      <c r="E22" s="51">
        <v>2500</v>
      </c>
      <c r="F22" s="51">
        <v>2600</v>
      </c>
      <c r="G22" s="51">
        <v>3000</v>
      </c>
      <c r="H22" s="51">
        <v>2772.1950000000002</v>
      </c>
      <c r="I22" s="51">
        <v>2980</v>
      </c>
      <c r="J22" s="70">
        <f t="shared" si="1"/>
        <v>8.2021019404151949E-2</v>
      </c>
      <c r="K22" s="66">
        <f t="shared" si="0"/>
        <v>2770.44</v>
      </c>
      <c r="L22" s="62">
        <f t="shared" si="8"/>
        <v>2770.4390000000003</v>
      </c>
      <c r="M22" s="51">
        <v>2500</v>
      </c>
      <c r="N22" s="66">
        <f t="shared" si="9"/>
        <v>2500</v>
      </c>
      <c r="O22" s="94"/>
    </row>
    <row r="23" spans="1:15" s="95" customFormat="1" ht="31">
      <c r="A23" s="39">
        <v>17</v>
      </c>
      <c r="B23" s="40" t="s">
        <v>41</v>
      </c>
      <c r="C23" s="39" t="s">
        <v>27</v>
      </c>
      <c r="D23" s="49">
        <v>1</v>
      </c>
      <c r="E23" s="51">
        <v>1800</v>
      </c>
      <c r="F23" s="51">
        <v>2200</v>
      </c>
      <c r="G23" s="51">
        <v>2000</v>
      </c>
      <c r="H23" s="51">
        <v>2250</v>
      </c>
      <c r="I23" s="51">
        <v>1576.67</v>
      </c>
      <c r="J23" s="70">
        <f t="shared" si="1"/>
        <v>0.1362112832133861</v>
      </c>
      <c r="K23" s="66">
        <f t="shared" si="0"/>
        <v>1965.33</v>
      </c>
      <c r="L23" s="62">
        <f t="shared" si="8"/>
        <v>1965.3340000000001</v>
      </c>
      <c r="M23" s="51">
        <v>1576.67</v>
      </c>
      <c r="N23" s="66">
        <f t="shared" si="9"/>
        <v>1576.67</v>
      </c>
      <c r="O23" s="94"/>
    </row>
    <row r="24" spans="1:15" s="95" customFormat="1" ht="15.5">
      <c r="A24" s="39">
        <v>18</v>
      </c>
      <c r="B24" s="40" t="s">
        <v>42</v>
      </c>
      <c r="C24" s="39" t="s">
        <v>27</v>
      </c>
      <c r="D24" s="49">
        <v>1</v>
      </c>
      <c r="E24" s="51">
        <v>36700</v>
      </c>
      <c r="F24" s="51">
        <v>39000</v>
      </c>
      <c r="G24" s="51">
        <v>42000</v>
      </c>
      <c r="H24" s="51">
        <v>45000</v>
      </c>
      <c r="I24" s="51">
        <v>49969.919999999998</v>
      </c>
      <c r="J24" s="70">
        <f t="shared" si="1"/>
        <v>0.12785679691364138</v>
      </c>
      <c r="K24" s="66">
        <f t="shared" si="0"/>
        <v>42533.98</v>
      </c>
      <c r="L24" s="62">
        <f t="shared" si="8"/>
        <v>42533.983999999997</v>
      </c>
      <c r="M24" s="51">
        <v>36700</v>
      </c>
      <c r="N24" s="66">
        <f t="shared" si="9"/>
        <v>36700</v>
      </c>
      <c r="O24" s="94"/>
    </row>
    <row r="25" spans="1:15" s="95" customFormat="1" ht="15.5">
      <c r="A25" s="39">
        <v>19</v>
      </c>
      <c r="B25" s="38" t="s">
        <v>59</v>
      </c>
      <c r="C25" s="39" t="s">
        <v>27</v>
      </c>
      <c r="D25" s="49">
        <v>1</v>
      </c>
      <c r="E25" s="51">
        <v>430</v>
      </c>
      <c r="F25" s="51">
        <v>500</v>
      </c>
      <c r="G25" s="51">
        <v>600</v>
      </c>
      <c r="H25" s="51">
        <v>416</v>
      </c>
      <c r="I25" s="66">
        <v>463</v>
      </c>
      <c r="J25" s="70">
        <f t="shared" si="1"/>
        <v>0.15128803785554751</v>
      </c>
      <c r="K25" s="66">
        <f t="shared" si="0"/>
        <v>481.8</v>
      </c>
      <c r="L25" s="62">
        <f t="shared" si="8"/>
        <v>481.8</v>
      </c>
      <c r="M25" s="51">
        <v>416</v>
      </c>
      <c r="N25" s="66">
        <f t="shared" si="9"/>
        <v>416</v>
      </c>
      <c r="O25" s="94"/>
    </row>
    <row r="26" spans="1:15" s="95" customFormat="1" ht="15.5">
      <c r="A26" s="39">
        <v>20</v>
      </c>
      <c r="B26" s="40" t="s">
        <v>43</v>
      </c>
      <c r="C26" s="39" t="s">
        <v>27</v>
      </c>
      <c r="D26" s="49">
        <v>1</v>
      </c>
      <c r="E26" s="51">
        <v>22700</v>
      </c>
      <c r="F26" s="51">
        <v>23000</v>
      </c>
      <c r="G26" s="51">
        <v>25500</v>
      </c>
      <c r="H26" s="51">
        <v>26583.8</v>
      </c>
      <c r="I26" s="51">
        <v>27850</v>
      </c>
      <c r="J26" s="70">
        <f t="shared" si="1"/>
        <v>9.1676778444736581E-2</v>
      </c>
      <c r="K26" s="66">
        <f t="shared" si="0"/>
        <v>25126.76</v>
      </c>
      <c r="L26" s="62">
        <f t="shared" si="8"/>
        <v>25126.760000000002</v>
      </c>
      <c r="M26" s="51">
        <v>22700</v>
      </c>
      <c r="N26" s="66">
        <f t="shared" si="9"/>
        <v>22700</v>
      </c>
      <c r="O26" s="94"/>
    </row>
    <row r="27" spans="1:15" s="95" customFormat="1" ht="15.5">
      <c r="A27" s="39">
        <v>21</v>
      </c>
      <c r="B27" s="40" t="s">
        <v>60</v>
      </c>
      <c r="C27" s="39" t="s">
        <v>27</v>
      </c>
      <c r="D27" s="49">
        <v>1</v>
      </c>
      <c r="E27" s="51">
        <v>13600</v>
      </c>
      <c r="F27" s="51">
        <v>14300</v>
      </c>
      <c r="G27" s="51">
        <v>14000</v>
      </c>
      <c r="H27" s="51">
        <v>15500</v>
      </c>
      <c r="I27" s="51">
        <v>12495</v>
      </c>
      <c r="J27" s="70">
        <f t="shared" si="1"/>
        <v>7.6041414622890893E-2</v>
      </c>
      <c r="K27" s="66">
        <f t="shared" si="0"/>
        <v>13979</v>
      </c>
      <c r="L27" s="62">
        <f t="shared" si="8"/>
        <v>13979</v>
      </c>
      <c r="M27" s="51">
        <v>12495</v>
      </c>
      <c r="N27" s="66">
        <f t="shared" si="9"/>
        <v>12495</v>
      </c>
      <c r="O27" s="94"/>
    </row>
    <row r="28" spans="1:15" s="95" customFormat="1" ht="15.5">
      <c r="A28" s="39">
        <v>22</v>
      </c>
      <c r="B28" s="40" t="s">
        <v>61</v>
      </c>
      <c r="C28" s="39" t="s">
        <v>27</v>
      </c>
      <c r="D28" s="49">
        <v>1</v>
      </c>
      <c r="E28" s="51">
        <v>13320</v>
      </c>
      <c r="F28" s="51">
        <v>14800</v>
      </c>
      <c r="G28" s="51">
        <v>16000</v>
      </c>
      <c r="H28" s="51">
        <v>18000</v>
      </c>
      <c r="I28" s="51">
        <v>15000</v>
      </c>
      <c r="J28" s="70">
        <f t="shared" si="1"/>
        <v>0.11135969648610264</v>
      </c>
      <c r="K28" s="66">
        <f t="shared" si="0"/>
        <v>15424</v>
      </c>
      <c r="L28" s="62">
        <f t="shared" si="8"/>
        <v>15424</v>
      </c>
      <c r="M28" s="51">
        <v>13320</v>
      </c>
      <c r="N28" s="66">
        <f t="shared" si="9"/>
        <v>13320</v>
      </c>
      <c r="O28" s="94"/>
    </row>
    <row r="29" spans="1:15" s="95" customFormat="1" ht="15.5">
      <c r="A29" s="39">
        <v>23</v>
      </c>
      <c r="B29" s="40" t="s">
        <v>44</v>
      </c>
      <c r="C29" s="39" t="s">
        <v>27</v>
      </c>
      <c r="D29" s="49">
        <v>1</v>
      </c>
      <c r="E29" s="51">
        <v>5700</v>
      </c>
      <c r="F29" s="51">
        <v>5900</v>
      </c>
      <c r="G29" s="51">
        <v>6200</v>
      </c>
      <c r="H29" s="51">
        <v>8460</v>
      </c>
      <c r="I29" s="51">
        <v>6500</v>
      </c>
      <c r="J29" s="70">
        <f t="shared" si="1"/>
        <v>0.16890132959820814</v>
      </c>
      <c r="K29" s="66">
        <f t="shared" si="0"/>
        <v>6552</v>
      </c>
      <c r="L29" s="62">
        <f t="shared" si="8"/>
        <v>6552</v>
      </c>
      <c r="M29" s="51">
        <v>5700</v>
      </c>
      <c r="N29" s="66">
        <f t="shared" si="9"/>
        <v>5700</v>
      </c>
      <c r="O29" s="94"/>
    </row>
    <row r="30" spans="1:15" s="95" customFormat="1" ht="15.5">
      <c r="A30" s="39">
        <v>24</v>
      </c>
      <c r="B30" s="40" t="s">
        <v>45</v>
      </c>
      <c r="C30" s="39" t="s">
        <v>27</v>
      </c>
      <c r="D30" s="49">
        <v>1</v>
      </c>
      <c r="E30" s="51">
        <v>11000</v>
      </c>
      <c r="F30" s="51">
        <v>11900</v>
      </c>
      <c r="G30" s="51">
        <v>12000</v>
      </c>
      <c r="H30" s="51">
        <v>11420.76</v>
      </c>
      <c r="I30" s="51">
        <v>14220</v>
      </c>
      <c r="J30" s="70">
        <f t="shared" si="1"/>
        <v>0.10764406092713068</v>
      </c>
      <c r="K30" s="66">
        <f t="shared" si="0"/>
        <v>12108.15</v>
      </c>
      <c r="L30" s="62">
        <f t="shared" si="8"/>
        <v>12108.152000000002</v>
      </c>
      <c r="M30" s="51">
        <v>11000</v>
      </c>
      <c r="N30" s="66">
        <f t="shared" si="9"/>
        <v>11000</v>
      </c>
      <c r="O30" s="94"/>
    </row>
    <row r="31" spans="1:15" s="95" customFormat="1" ht="31">
      <c r="A31" s="39">
        <v>25</v>
      </c>
      <c r="B31" s="40" t="s">
        <v>29</v>
      </c>
      <c r="C31" s="39" t="s">
        <v>27</v>
      </c>
      <c r="D31" s="49">
        <v>1</v>
      </c>
      <c r="E31" s="51">
        <v>8900</v>
      </c>
      <c r="F31" s="51">
        <v>9000</v>
      </c>
      <c r="G31" s="51">
        <v>8900</v>
      </c>
      <c r="H31" s="51">
        <v>9698.23</v>
      </c>
      <c r="I31" s="51">
        <v>9682</v>
      </c>
      <c r="J31" s="70">
        <f t="shared" si="1"/>
        <v>4.5651691724169677E-2</v>
      </c>
      <c r="K31" s="66">
        <f t="shared" si="0"/>
        <v>9236.0499999999993</v>
      </c>
      <c r="L31" s="62">
        <f t="shared" si="8"/>
        <v>9236.0460000000003</v>
      </c>
      <c r="M31" s="51">
        <v>8900</v>
      </c>
      <c r="N31" s="66">
        <f t="shared" si="9"/>
        <v>8900</v>
      </c>
      <c r="O31" s="94"/>
    </row>
    <row r="32" spans="1:15" s="95" customFormat="1" ht="15.5">
      <c r="A32" s="39">
        <v>26</v>
      </c>
      <c r="B32" s="40" t="s">
        <v>46</v>
      </c>
      <c r="C32" s="39" t="s">
        <v>27</v>
      </c>
      <c r="D32" s="49">
        <v>1</v>
      </c>
      <c r="E32" s="51">
        <v>550</v>
      </c>
      <c r="F32" s="51">
        <v>650</v>
      </c>
      <c r="G32" s="51">
        <v>720</v>
      </c>
      <c r="H32" s="80">
        <v>440</v>
      </c>
      <c r="I32" s="80">
        <v>715</v>
      </c>
      <c r="J32" s="70">
        <f t="shared" si="1"/>
        <v>0.20250513805675457</v>
      </c>
      <c r="K32" s="66">
        <f t="shared" si="0"/>
        <v>615</v>
      </c>
      <c r="L32" s="62">
        <f t="shared" si="8"/>
        <v>615</v>
      </c>
      <c r="M32" s="51">
        <v>440</v>
      </c>
      <c r="N32" s="66">
        <f t="shared" si="9"/>
        <v>440</v>
      </c>
      <c r="O32" s="94"/>
    </row>
    <row r="33" spans="1:56" s="95" customFormat="1" ht="15.5">
      <c r="A33" s="39">
        <v>27</v>
      </c>
      <c r="B33" s="40" t="s">
        <v>47</v>
      </c>
      <c r="C33" s="39" t="s">
        <v>27</v>
      </c>
      <c r="D33" s="49">
        <v>1</v>
      </c>
      <c r="E33" s="51">
        <v>760</v>
      </c>
      <c r="F33" s="51">
        <v>850</v>
      </c>
      <c r="G33" s="51">
        <v>800</v>
      </c>
      <c r="H33" s="80">
        <v>988</v>
      </c>
      <c r="I33" s="80">
        <v>1016.63</v>
      </c>
      <c r="J33" s="70">
        <f t="shared" si="1"/>
        <v>0.13420297466284542</v>
      </c>
      <c r="K33" s="66">
        <f t="shared" si="0"/>
        <v>882.93</v>
      </c>
      <c r="L33" s="62">
        <f>((D33/5)*(SUM(E33:I33)))</f>
        <v>882.92600000000004</v>
      </c>
      <c r="M33" s="51">
        <v>760</v>
      </c>
      <c r="N33" s="66">
        <f t="shared" ref="N33" si="10">M33*D33</f>
        <v>760</v>
      </c>
      <c r="O33" s="94"/>
    </row>
    <row r="34" spans="1:56" s="95" customFormat="1" ht="15.5">
      <c r="A34" s="39">
        <v>28</v>
      </c>
      <c r="B34" s="40" t="s">
        <v>47</v>
      </c>
      <c r="C34" s="39" t="s">
        <v>27</v>
      </c>
      <c r="D34" s="49">
        <v>1</v>
      </c>
      <c r="E34" s="51">
        <v>750</v>
      </c>
      <c r="F34" s="51">
        <v>800</v>
      </c>
      <c r="G34" s="51">
        <v>750</v>
      </c>
      <c r="H34" s="80">
        <v>845</v>
      </c>
      <c r="I34" s="80"/>
      <c r="J34" s="70">
        <f t="shared" ref="J34:J37" si="11">STDEVA(E34:I34)/(SUM(E34:H34)/COUNTIF(E34:H34,"&gt;0"))</f>
        <v>5.8139218450037E-2</v>
      </c>
      <c r="K34" s="66">
        <f t="shared" ref="K34:K37" si="12">ROUND(AVERAGE(E34:I34),2)</f>
        <v>786.25</v>
      </c>
      <c r="L34" s="62">
        <f t="shared" ref="L34:L37" si="13">((D34/5)*(SUM(E34:I34)))</f>
        <v>629</v>
      </c>
      <c r="M34" s="51">
        <v>750</v>
      </c>
      <c r="N34" s="66">
        <f t="shared" ref="N34:N37" si="14">M34*D34</f>
        <v>750</v>
      </c>
      <c r="O34" s="94"/>
    </row>
    <row r="35" spans="1:56" s="95" customFormat="1" ht="15.5">
      <c r="A35" s="39">
        <v>29</v>
      </c>
      <c r="B35" s="40" t="s">
        <v>32</v>
      </c>
      <c r="C35" s="39" t="s">
        <v>27</v>
      </c>
      <c r="D35" s="49">
        <v>1</v>
      </c>
      <c r="E35" s="51">
        <v>12500</v>
      </c>
      <c r="F35" s="51">
        <v>15500</v>
      </c>
      <c r="G35" s="51">
        <v>14800</v>
      </c>
      <c r="H35" s="80">
        <v>17950</v>
      </c>
      <c r="I35" s="80">
        <v>14000</v>
      </c>
      <c r="J35" s="70">
        <f t="shared" si="11"/>
        <v>0.13263036759495431</v>
      </c>
      <c r="K35" s="66">
        <f t="shared" si="12"/>
        <v>14950</v>
      </c>
      <c r="L35" s="62">
        <f t="shared" si="13"/>
        <v>14950</v>
      </c>
      <c r="M35" s="51">
        <v>12500</v>
      </c>
      <c r="N35" s="66">
        <f t="shared" si="14"/>
        <v>12500</v>
      </c>
      <c r="O35" s="94"/>
    </row>
    <row r="36" spans="1:56" s="95" customFormat="1" ht="31">
      <c r="A36" s="39">
        <v>30</v>
      </c>
      <c r="B36" s="40" t="s">
        <v>62</v>
      </c>
      <c r="C36" s="39" t="s">
        <v>27</v>
      </c>
      <c r="D36" s="49">
        <v>1</v>
      </c>
      <c r="E36" s="51">
        <v>103000</v>
      </c>
      <c r="F36" s="51">
        <v>120000</v>
      </c>
      <c r="G36" s="51">
        <v>128000</v>
      </c>
      <c r="H36" s="80">
        <v>125100</v>
      </c>
      <c r="I36" s="80">
        <v>105757.5</v>
      </c>
      <c r="J36" s="70">
        <f t="shared" si="11"/>
        <v>9.5426448596606553E-2</v>
      </c>
      <c r="K36" s="66">
        <f t="shared" si="12"/>
        <v>116371.5</v>
      </c>
      <c r="L36" s="62">
        <f t="shared" si="13"/>
        <v>116371.5</v>
      </c>
      <c r="M36" s="51">
        <v>103000</v>
      </c>
      <c r="N36" s="66">
        <f t="shared" si="14"/>
        <v>103000</v>
      </c>
      <c r="O36" s="94"/>
    </row>
    <row r="37" spans="1:56" s="95" customFormat="1" ht="31">
      <c r="A37" s="39">
        <v>31</v>
      </c>
      <c r="B37" s="40" t="s">
        <v>63</v>
      </c>
      <c r="C37" s="39" t="s">
        <v>27</v>
      </c>
      <c r="D37" s="49">
        <v>1</v>
      </c>
      <c r="E37" s="51">
        <v>5000</v>
      </c>
      <c r="F37" s="51">
        <v>5100</v>
      </c>
      <c r="G37" s="51">
        <v>5200</v>
      </c>
      <c r="H37" s="51">
        <v>6450</v>
      </c>
      <c r="I37" s="51">
        <v>5517.85</v>
      </c>
      <c r="J37" s="70">
        <f t="shared" si="11"/>
        <v>0.10849171536000879</v>
      </c>
      <c r="K37" s="66">
        <f t="shared" si="12"/>
        <v>5453.57</v>
      </c>
      <c r="L37" s="62">
        <f t="shared" si="13"/>
        <v>5453.57</v>
      </c>
      <c r="M37" s="51">
        <v>5000</v>
      </c>
      <c r="N37" s="66">
        <f t="shared" si="14"/>
        <v>5000</v>
      </c>
      <c r="O37" s="94"/>
    </row>
    <row r="38" spans="1:56" s="95" customFormat="1" ht="31">
      <c r="A38" s="39">
        <v>32</v>
      </c>
      <c r="B38" s="40" t="s">
        <v>64</v>
      </c>
      <c r="C38" s="39" t="s">
        <v>27</v>
      </c>
      <c r="D38" s="49">
        <v>1</v>
      </c>
      <c r="E38" s="51">
        <v>120000</v>
      </c>
      <c r="F38" s="51">
        <v>129600</v>
      </c>
      <c r="G38" s="51">
        <v>135000</v>
      </c>
      <c r="H38" s="51">
        <v>166320</v>
      </c>
      <c r="I38" s="51">
        <v>174646.8</v>
      </c>
      <c r="J38" s="70">
        <f t="shared" si="1"/>
        <v>0.17393493210843453</v>
      </c>
      <c r="K38" s="66">
        <f t="shared" si="0"/>
        <v>145113.35999999999</v>
      </c>
      <c r="L38" s="62">
        <f t="shared" si="8"/>
        <v>145113.36000000002</v>
      </c>
      <c r="M38" s="51">
        <v>120000</v>
      </c>
      <c r="N38" s="66">
        <f t="shared" ref="N38" si="15">M38*D38</f>
        <v>120000</v>
      </c>
      <c r="O38" s="94"/>
    </row>
    <row r="39" spans="1:56" ht="31.4" customHeight="1">
      <c r="A39" s="125" t="s">
        <v>33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75">
        <f>SUM(N7:N38)</f>
        <v>411789.24</v>
      </c>
      <c r="O39" s="22"/>
    </row>
    <row r="40" spans="1:56" s="2" customFormat="1" ht="33.75" hidden="1" customHeight="1">
      <c r="A40" s="28"/>
      <c r="B40" s="26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67"/>
      <c r="N40" s="67"/>
      <c r="O40" s="27"/>
    </row>
    <row r="41" spans="1:56" ht="112.5" customHeight="1">
      <c r="A41" s="28"/>
      <c r="B41" s="126" t="s">
        <v>12</v>
      </c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29"/>
      <c r="P41" s="4"/>
    </row>
    <row r="42" spans="1:56" ht="79.5" customHeight="1">
      <c r="A42" s="28"/>
      <c r="B42" s="127" t="s">
        <v>25</v>
      </c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30"/>
      <c r="P42" s="4"/>
    </row>
    <row r="43" spans="1:56" ht="56.25" customHeight="1">
      <c r="A43" s="28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30"/>
      <c r="P43" s="4"/>
    </row>
    <row r="44" spans="1:56" ht="21.75" customHeight="1">
      <c r="A44" s="28"/>
      <c r="B44" s="30"/>
      <c r="C44" s="30"/>
      <c r="D44" s="30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30"/>
      <c r="P44" s="4"/>
    </row>
    <row r="45" spans="1:56" ht="19.5" customHeight="1">
      <c r="A45" s="28"/>
      <c r="B45" s="128" t="s">
        <v>0</v>
      </c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4"/>
    </row>
    <row r="46" spans="1:56" ht="21.75" customHeight="1">
      <c r="A46" s="28"/>
      <c r="B46" s="104" t="s">
        <v>13</v>
      </c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4"/>
    </row>
    <row r="47" spans="1:56" ht="21.75" customHeight="1">
      <c r="A47" s="28"/>
      <c r="B47" s="16"/>
      <c r="C47" s="43"/>
      <c r="D47" s="43"/>
      <c r="E47" s="53"/>
      <c r="F47" s="53"/>
      <c r="G47" s="53"/>
      <c r="H47" s="53"/>
      <c r="I47" s="53"/>
      <c r="J47" s="71"/>
      <c r="K47" s="71"/>
      <c r="L47" s="53"/>
      <c r="M47" s="53"/>
      <c r="N47" s="53"/>
      <c r="O47" s="16"/>
      <c r="P47" s="4"/>
    </row>
    <row r="48" spans="1:56" s="7" customFormat="1" ht="84" customHeight="1">
      <c r="A48" s="65"/>
      <c r="B48" s="105" t="s">
        <v>22</v>
      </c>
      <c r="C48" s="105"/>
      <c r="D48" s="31"/>
      <c r="E48" s="32">
        <v>20000000</v>
      </c>
      <c r="F48" s="57"/>
      <c r="G48" s="106" t="s">
        <v>145</v>
      </c>
      <c r="H48" s="106"/>
      <c r="I48" s="106"/>
      <c r="J48" s="106"/>
      <c r="K48" s="17"/>
      <c r="L48" s="17"/>
      <c r="M48" s="17"/>
      <c r="N48" s="17"/>
      <c r="O48" s="33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</row>
    <row r="49" spans="1:16" ht="68.5" customHeight="1">
      <c r="A49" s="34"/>
      <c r="B49" s="107" t="s">
        <v>23</v>
      </c>
      <c r="C49" s="107"/>
      <c r="D49" s="44"/>
      <c r="E49" s="54">
        <f>N39</f>
        <v>411789.24</v>
      </c>
      <c r="F49" s="18"/>
      <c r="G49" s="108" t="s">
        <v>151</v>
      </c>
      <c r="H49" s="108"/>
      <c r="I49" s="108"/>
      <c r="J49" s="108"/>
      <c r="K49" s="108"/>
      <c r="L49" s="108"/>
      <c r="M49" s="56"/>
      <c r="N49" s="56"/>
      <c r="O49" s="19"/>
      <c r="P49" s="5"/>
    </row>
    <row r="50" spans="1:16" ht="20.25" customHeight="1">
      <c r="A50" s="34"/>
      <c r="B50" s="59"/>
      <c r="C50" s="59"/>
      <c r="D50" s="44"/>
      <c r="E50" s="54"/>
      <c r="F50" s="18"/>
      <c r="G50" s="60"/>
      <c r="H50" s="60"/>
      <c r="I50" s="60"/>
      <c r="J50" s="60"/>
      <c r="K50" s="60"/>
      <c r="L50" s="60"/>
      <c r="M50" s="56"/>
      <c r="N50" s="56"/>
      <c r="O50" s="19"/>
      <c r="P50" s="5"/>
    </row>
    <row r="51" spans="1:16" ht="27.65" customHeight="1">
      <c r="A51" s="34"/>
      <c r="B51" s="20" t="s">
        <v>56</v>
      </c>
      <c r="C51" s="45"/>
      <c r="D51" s="45"/>
      <c r="E51" s="55"/>
      <c r="F51" s="18"/>
      <c r="G51" s="18"/>
      <c r="H51" s="18"/>
      <c r="I51" s="18"/>
      <c r="J51" s="72"/>
      <c r="K51" s="72"/>
      <c r="L51" s="56"/>
      <c r="M51" s="56"/>
      <c r="N51" s="56"/>
      <c r="O51" s="19"/>
      <c r="P51" s="5"/>
    </row>
    <row r="52" spans="1:16">
      <c r="A52" s="28"/>
      <c r="B52" s="21"/>
      <c r="C52" s="46"/>
      <c r="D52" s="46"/>
      <c r="E52" s="18"/>
      <c r="F52" s="18"/>
      <c r="G52" s="18"/>
      <c r="H52" s="18"/>
      <c r="I52" s="18"/>
      <c r="J52" s="72"/>
      <c r="K52" s="72"/>
      <c r="L52" s="56"/>
      <c r="M52" s="56"/>
      <c r="N52" s="56"/>
      <c r="O52" s="19"/>
      <c r="P52" s="5"/>
    </row>
    <row r="53" spans="1:16">
      <c r="A53" s="28"/>
      <c r="B53" s="21"/>
      <c r="C53" s="46"/>
      <c r="D53" s="47"/>
      <c r="E53" s="56"/>
      <c r="F53" s="56"/>
      <c r="G53" s="56"/>
      <c r="H53" s="56"/>
      <c r="I53" s="56"/>
      <c r="J53" s="72"/>
      <c r="K53" s="72"/>
      <c r="L53" s="56"/>
      <c r="M53" s="56"/>
      <c r="N53" s="56"/>
      <c r="O53" s="19"/>
      <c r="P53" s="5"/>
    </row>
    <row r="54" spans="1:16" ht="23.5" customHeight="1">
      <c r="A54" s="28"/>
      <c r="B54" s="111" t="s">
        <v>26</v>
      </c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68"/>
      <c r="N54" s="68"/>
      <c r="O54" s="22"/>
    </row>
    <row r="55" spans="1:16" ht="20.5">
      <c r="A55" s="11"/>
      <c r="C55" s="48"/>
      <c r="D55" s="48"/>
      <c r="E55" s="110"/>
      <c r="F55" s="110"/>
      <c r="G55" s="110"/>
      <c r="H55" s="110"/>
      <c r="I55" s="36"/>
      <c r="J55" s="11"/>
      <c r="K55" s="11"/>
      <c r="L55" s="63"/>
      <c r="M55" s="63"/>
      <c r="N55" s="63"/>
      <c r="O55" s="10"/>
    </row>
    <row r="56" spans="1:16" ht="20.5">
      <c r="A56" s="11"/>
      <c r="C56" s="48"/>
      <c r="D56" s="48"/>
      <c r="E56" s="110"/>
      <c r="F56" s="110"/>
      <c r="G56" s="110"/>
      <c r="H56" s="110"/>
      <c r="I56" s="36"/>
      <c r="J56" s="11"/>
      <c r="K56" s="11"/>
      <c r="L56" s="63"/>
      <c r="M56" s="63"/>
      <c r="N56" s="63"/>
      <c r="O56" s="10"/>
    </row>
    <row r="57" spans="1:16" ht="20.5">
      <c r="A57" s="11"/>
      <c r="C57" s="48"/>
      <c r="D57" s="48"/>
      <c r="E57" s="110"/>
      <c r="F57" s="110"/>
      <c r="G57" s="110"/>
      <c r="H57" s="110"/>
      <c r="I57" s="36"/>
      <c r="J57" s="11"/>
      <c r="K57" s="11"/>
      <c r="L57" s="63"/>
      <c r="M57" s="63"/>
      <c r="N57" s="63"/>
      <c r="O57" s="10"/>
    </row>
    <row r="58" spans="1:16" ht="20.5">
      <c r="A58" s="11"/>
      <c r="C58" s="48"/>
      <c r="D58" s="48"/>
      <c r="E58" s="110"/>
      <c r="F58" s="110"/>
      <c r="G58" s="110"/>
      <c r="H58" s="110"/>
      <c r="I58" s="36"/>
      <c r="J58" s="11"/>
      <c r="K58" s="11"/>
      <c r="L58" s="63"/>
      <c r="M58" s="63"/>
      <c r="N58" s="63"/>
      <c r="O58" s="10"/>
    </row>
    <row r="59" spans="1:16" ht="20.5">
      <c r="A59" s="11"/>
      <c r="C59" s="48"/>
      <c r="D59" s="48"/>
      <c r="E59" s="110"/>
      <c r="F59" s="110"/>
      <c r="G59" s="110"/>
      <c r="H59" s="110"/>
      <c r="I59" s="36"/>
      <c r="J59" s="11"/>
      <c r="K59" s="11"/>
      <c r="L59" s="63"/>
      <c r="M59" s="63"/>
      <c r="N59" s="63"/>
      <c r="O59" s="10"/>
    </row>
    <row r="60" spans="1:16">
      <c r="E60" s="109"/>
      <c r="F60" s="109"/>
      <c r="G60" s="109"/>
      <c r="H60" s="109"/>
      <c r="I60" s="35"/>
    </row>
  </sheetData>
  <mergeCells count="27">
    <mergeCell ref="B54:L54"/>
    <mergeCell ref="C2:N2"/>
    <mergeCell ref="C4:C5"/>
    <mergeCell ref="D4:D5"/>
    <mergeCell ref="L4:N4"/>
    <mergeCell ref="J4:K4"/>
    <mergeCell ref="A3:N3"/>
    <mergeCell ref="A4:A5"/>
    <mergeCell ref="B4:B5"/>
    <mergeCell ref="C40:L40"/>
    <mergeCell ref="A39:M39"/>
    <mergeCell ref="B41:N41"/>
    <mergeCell ref="B42:N43"/>
    <mergeCell ref="B45:O45"/>
    <mergeCell ref="E4:I4"/>
    <mergeCell ref="E60:H60"/>
    <mergeCell ref="E55:H55"/>
    <mergeCell ref="E56:H56"/>
    <mergeCell ref="E57:H57"/>
    <mergeCell ref="E58:H58"/>
    <mergeCell ref="E59:H59"/>
    <mergeCell ref="M1:N1"/>
    <mergeCell ref="B46:O46"/>
    <mergeCell ref="B48:C48"/>
    <mergeCell ref="G48:J48"/>
    <mergeCell ref="B49:C49"/>
    <mergeCell ref="G49:L49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3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opLeftCell="A24" workbookViewId="0">
      <selection activeCell="A10" sqref="A10:A33"/>
    </sheetView>
  </sheetViews>
  <sheetFormatPr defaultColWidth="8.81640625" defaultRowHeight="13"/>
  <cols>
    <col min="1" max="1" width="6.453125" style="58" customWidth="1"/>
    <col min="2" max="2" width="31.1796875" style="58" customWidth="1"/>
    <col min="3" max="3" width="24.26953125" style="58" customWidth="1"/>
    <col min="4" max="4" width="24.7265625" style="58" customWidth="1"/>
    <col min="5" max="5" width="26.54296875" style="79" customWidth="1"/>
    <col min="6" max="6" width="22.1796875" style="88" customWidth="1"/>
    <col min="7" max="7" width="27" style="58" customWidth="1"/>
    <col min="8" max="8" width="26.1796875" style="79" customWidth="1"/>
    <col min="9" max="9" width="8.81640625" style="58"/>
    <col min="10" max="10" width="17.6328125" style="58" customWidth="1"/>
    <col min="11" max="11" width="10.6328125" style="58" bestFit="1" customWidth="1"/>
    <col min="12" max="16384" width="8.81640625" style="58"/>
  </cols>
  <sheetData>
    <row r="1" spans="1:11">
      <c r="A1" s="9" t="s">
        <v>8</v>
      </c>
      <c r="B1" s="9" t="s">
        <v>17</v>
      </c>
      <c r="C1" s="9" t="s">
        <v>18</v>
      </c>
      <c r="D1" s="132" t="s">
        <v>19</v>
      </c>
      <c r="E1" s="132"/>
      <c r="F1" s="9" t="s">
        <v>18</v>
      </c>
      <c r="G1" s="133" t="s">
        <v>19</v>
      </c>
      <c r="H1" s="134"/>
    </row>
    <row r="2" spans="1:11" ht="30.75" customHeight="1">
      <c r="A2" s="78">
        <v>1</v>
      </c>
      <c r="B2" s="76" t="s">
        <v>36</v>
      </c>
      <c r="C2" s="84">
        <v>1372.41</v>
      </c>
      <c r="D2" s="89" t="s">
        <v>48</v>
      </c>
      <c r="E2" s="90">
        <v>2.7724070870249999E+18</v>
      </c>
      <c r="F2" s="84">
        <v>1800</v>
      </c>
      <c r="G2" s="74" t="s">
        <v>65</v>
      </c>
      <c r="H2" s="90">
        <v>2.7808046224249999E+18</v>
      </c>
    </row>
    <row r="3" spans="1:11" ht="29.25" customHeight="1">
      <c r="A3" s="78">
        <v>2</v>
      </c>
      <c r="B3" s="76" t="s">
        <v>37</v>
      </c>
      <c r="C3" s="84">
        <v>1950</v>
      </c>
      <c r="D3" s="89" t="s">
        <v>66</v>
      </c>
      <c r="E3" s="90" t="s">
        <v>67</v>
      </c>
      <c r="F3" s="84">
        <v>1920</v>
      </c>
      <c r="G3" s="74" t="s">
        <v>49</v>
      </c>
      <c r="H3" s="90">
        <v>2.7802078420249999E+18</v>
      </c>
    </row>
    <row r="4" spans="1:11" ht="27" customHeight="1">
      <c r="A4" s="78">
        <v>3</v>
      </c>
      <c r="B4" s="76" t="s">
        <v>38</v>
      </c>
      <c r="C4" s="84">
        <v>2100</v>
      </c>
      <c r="D4" s="89" t="s">
        <v>68</v>
      </c>
      <c r="E4" s="90">
        <v>1.1511017599249999E+18</v>
      </c>
      <c r="F4" s="84">
        <v>1900</v>
      </c>
      <c r="G4" s="74" t="s">
        <v>69</v>
      </c>
      <c r="H4" s="90" t="s">
        <v>70</v>
      </c>
    </row>
    <row r="5" spans="1:11" ht="22.5" customHeight="1">
      <c r="A5" s="78">
        <v>4</v>
      </c>
      <c r="B5" s="76" t="s">
        <v>38</v>
      </c>
      <c r="C5" s="84">
        <v>2000</v>
      </c>
      <c r="D5" s="89" t="s">
        <v>71</v>
      </c>
      <c r="E5" s="90">
        <v>2.7802078420249999E+18</v>
      </c>
      <c r="F5" s="84">
        <v>2350</v>
      </c>
      <c r="G5" s="74" t="s">
        <v>50</v>
      </c>
      <c r="H5" s="90" t="s">
        <v>72</v>
      </c>
    </row>
    <row r="6" spans="1:11" ht="30" customHeight="1">
      <c r="A6" s="78">
        <v>5</v>
      </c>
      <c r="B6" s="76" t="s">
        <v>30</v>
      </c>
      <c r="C6" s="84">
        <v>7500</v>
      </c>
      <c r="D6" s="89" t="s">
        <v>73</v>
      </c>
      <c r="E6" s="90" t="s">
        <v>74</v>
      </c>
      <c r="F6" s="84">
        <v>7670</v>
      </c>
      <c r="G6" s="74" t="s">
        <v>51</v>
      </c>
      <c r="H6" s="90">
        <v>1.7802010020249999E+18</v>
      </c>
    </row>
    <row r="7" spans="1:11" ht="28.5" customHeight="1">
      <c r="A7" s="78">
        <v>6</v>
      </c>
      <c r="B7" s="76" t="s">
        <v>30</v>
      </c>
      <c r="C7" s="84">
        <v>7500</v>
      </c>
      <c r="D7" s="89" t="s">
        <v>75</v>
      </c>
      <c r="E7" s="90">
        <v>2.9105006736249999E+18</v>
      </c>
      <c r="F7" s="84">
        <v>7500</v>
      </c>
      <c r="G7" s="74" t="s">
        <v>73</v>
      </c>
      <c r="H7" s="90" t="s">
        <v>74</v>
      </c>
    </row>
    <row r="8" spans="1:11" ht="27" customHeight="1">
      <c r="A8" s="78">
        <v>7</v>
      </c>
      <c r="B8" s="76" t="s">
        <v>31</v>
      </c>
      <c r="C8" s="84">
        <v>2200</v>
      </c>
      <c r="D8" s="89" t="s">
        <v>76</v>
      </c>
      <c r="E8" s="90">
        <v>2.5507032640249999E+18</v>
      </c>
      <c r="F8" s="84">
        <v>2200</v>
      </c>
      <c r="G8" s="91" t="s">
        <v>77</v>
      </c>
      <c r="H8" s="90">
        <v>1.7706137673249999E+18</v>
      </c>
    </row>
    <row r="9" spans="1:11" ht="27.75" customHeight="1">
      <c r="A9" s="78">
        <v>8</v>
      </c>
      <c r="B9" s="76" t="s">
        <v>31</v>
      </c>
      <c r="C9" s="84">
        <v>2200</v>
      </c>
      <c r="D9" s="92" t="s">
        <v>77</v>
      </c>
      <c r="E9" s="90">
        <v>1.7706137673249999E+18</v>
      </c>
      <c r="F9" s="84">
        <v>1700</v>
      </c>
      <c r="G9" s="74" t="s">
        <v>78</v>
      </c>
      <c r="H9" s="90" t="s">
        <v>79</v>
      </c>
    </row>
    <row r="10" spans="1:11" ht="29.25" customHeight="1">
      <c r="A10" s="78">
        <v>9</v>
      </c>
      <c r="B10" s="76" t="s">
        <v>31</v>
      </c>
      <c r="C10" s="84">
        <v>2200</v>
      </c>
      <c r="D10" s="92" t="s">
        <v>77</v>
      </c>
      <c r="E10" s="90">
        <v>1.7706137673249999E+18</v>
      </c>
      <c r="F10" s="84">
        <v>1700</v>
      </c>
      <c r="G10" s="74" t="s">
        <v>78</v>
      </c>
      <c r="H10" s="90" t="s">
        <v>79</v>
      </c>
    </row>
    <row r="11" spans="1:11" ht="24" customHeight="1">
      <c r="A11" s="78">
        <v>10</v>
      </c>
      <c r="B11" s="76" t="s">
        <v>57</v>
      </c>
      <c r="C11" s="84">
        <v>1700</v>
      </c>
      <c r="D11" s="89" t="s">
        <v>80</v>
      </c>
      <c r="E11" s="90">
        <v>2.7811070851250002E+18</v>
      </c>
      <c r="F11" s="84">
        <v>1511.57</v>
      </c>
      <c r="G11" s="74" t="s">
        <v>81</v>
      </c>
      <c r="H11" s="90">
        <v>1.7802065830249999E+18</v>
      </c>
    </row>
    <row r="12" spans="1:11" ht="24.75" customHeight="1">
      <c r="A12" s="78">
        <v>11</v>
      </c>
      <c r="B12" s="76" t="s">
        <v>58</v>
      </c>
      <c r="C12" s="84">
        <v>4500</v>
      </c>
      <c r="D12" s="89" t="s">
        <v>82</v>
      </c>
      <c r="E12" s="90">
        <v>2.1650201838249999E+18</v>
      </c>
      <c r="F12" s="84">
        <v>4500</v>
      </c>
      <c r="G12" s="74" t="s">
        <v>83</v>
      </c>
      <c r="H12" s="90">
        <v>2.1650201838249999E+18</v>
      </c>
    </row>
    <row r="13" spans="1:11" ht="23.25" customHeight="1">
      <c r="A13" s="78">
        <v>12</v>
      </c>
      <c r="B13" s="76" t="s">
        <v>39</v>
      </c>
      <c r="C13" s="84">
        <v>6000</v>
      </c>
      <c r="D13" s="89" t="s">
        <v>84</v>
      </c>
      <c r="E13" s="90" t="s">
        <v>85</v>
      </c>
      <c r="F13" s="84">
        <v>5200</v>
      </c>
      <c r="G13" s="74" t="s">
        <v>86</v>
      </c>
      <c r="H13" s="90">
        <v>2.6914001086259999E+18</v>
      </c>
    </row>
    <row r="14" spans="1:11" ht="26.25" customHeight="1">
      <c r="A14" s="78">
        <v>13</v>
      </c>
      <c r="B14" s="76" t="s">
        <v>39</v>
      </c>
      <c r="C14" s="84">
        <v>9800</v>
      </c>
      <c r="D14" s="89" t="s">
        <v>87</v>
      </c>
      <c r="E14" s="90">
        <v>3.2301097511260001E+18</v>
      </c>
      <c r="F14" s="84">
        <v>9319.7800000000007</v>
      </c>
      <c r="G14" s="81" t="s">
        <v>52</v>
      </c>
      <c r="H14" s="90">
        <v>2.2020001990249999E+18</v>
      </c>
    </row>
    <row r="15" spans="1:11" ht="30" customHeight="1">
      <c r="A15" s="78">
        <v>14</v>
      </c>
      <c r="B15" s="76" t="s">
        <v>40</v>
      </c>
      <c r="C15" s="84">
        <v>7361.97</v>
      </c>
      <c r="D15" s="89" t="s">
        <v>88</v>
      </c>
      <c r="E15" s="90">
        <v>2.7603004103239997E+18</v>
      </c>
      <c r="F15" s="84">
        <v>6140</v>
      </c>
      <c r="G15" s="74" t="s">
        <v>89</v>
      </c>
      <c r="H15" s="90" t="s">
        <v>90</v>
      </c>
    </row>
    <row r="16" spans="1:11" ht="24.75" customHeight="1">
      <c r="A16" s="78">
        <v>15</v>
      </c>
      <c r="B16" s="76" t="s">
        <v>30</v>
      </c>
      <c r="C16" s="78">
        <v>7900</v>
      </c>
      <c r="D16" s="81" t="s">
        <v>133</v>
      </c>
      <c r="E16" s="86" t="s">
        <v>134</v>
      </c>
      <c r="F16" s="87">
        <v>9548</v>
      </c>
      <c r="G16" s="81" t="s">
        <v>131</v>
      </c>
      <c r="H16" s="86" t="s">
        <v>132</v>
      </c>
      <c r="I16" s="58">
        <v>9760</v>
      </c>
      <c r="J16" s="101" t="s">
        <v>135</v>
      </c>
      <c r="K16" s="102" t="s">
        <v>136</v>
      </c>
    </row>
    <row r="17" spans="1:8" ht="24.75" customHeight="1">
      <c r="A17" s="78">
        <v>16</v>
      </c>
      <c r="B17" s="76" t="s">
        <v>41</v>
      </c>
      <c r="C17" s="84">
        <v>2772.2</v>
      </c>
      <c r="D17" s="89" t="s">
        <v>91</v>
      </c>
      <c r="E17" s="90">
        <v>2.7720093523250002E+18</v>
      </c>
      <c r="F17" s="84">
        <v>2980</v>
      </c>
      <c r="G17" s="74" t="s">
        <v>92</v>
      </c>
      <c r="H17" s="90">
        <v>1.7734581136249999E+18</v>
      </c>
    </row>
    <row r="18" spans="1:8" ht="25.5" customHeight="1">
      <c r="A18" s="78">
        <v>17</v>
      </c>
      <c r="B18" s="76" t="s">
        <v>41</v>
      </c>
      <c r="C18" s="84">
        <v>2250</v>
      </c>
      <c r="D18" s="89" t="s">
        <v>93</v>
      </c>
      <c r="E18" s="90" t="s">
        <v>94</v>
      </c>
      <c r="F18" s="84">
        <v>1576.67</v>
      </c>
      <c r="G18" s="74" t="s">
        <v>95</v>
      </c>
      <c r="H18" s="90">
        <v>2.5401109903260001E+18</v>
      </c>
    </row>
    <row r="19" spans="1:8" ht="27" customHeight="1">
      <c r="A19" s="78">
        <v>18</v>
      </c>
      <c r="B19" s="76" t="s">
        <v>42</v>
      </c>
      <c r="C19" s="84">
        <v>45000</v>
      </c>
      <c r="D19" s="89" t="s">
        <v>53</v>
      </c>
      <c r="E19" s="90">
        <v>1.7724075162249999E+18</v>
      </c>
      <c r="F19" s="84">
        <v>49969.919999999998</v>
      </c>
      <c r="G19" s="74" t="s">
        <v>96</v>
      </c>
      <c r="H19" s="90">
        <v>1.9102065003260001E+18</v>
      </c>
    </row>
    <row r="20" spans="1:8" ht="24.75" customHeight="1">
      <c r="A20" s="78">
        <v>19</v>
      </c>
      <c r="B20" s="76" t="s">
        <v>59</v>
      </c>
      <c r="C20" s="84">
        <v>416</v>
      </c>
      <c r="D20" s="89" t="s">
        <v>97</v>
      </c>
      <c r="E20" s="90" t="s">
        <v>98</v>
      </c>
      <c r="F20" s="84">
        <v>463</v>
      </c>
      <c r="G20" s="74" t="s">
        <v>54</v>
      </c>
      <c r="H20" s="90">
        <v>2.7714082636249999E+18</v>
      </c>
    </row>
    <row r="21" spans="1:8" ht="24" customHeight="1">
      <c r="A21" s="78">
        <v>20</v>
      </c>
      <c r="B21" s="76" t="s">
        <v>43</v>
      </c>
      <c r="C21" s="84">
        <v>26583.8</v>
      </c>
      <c r="D21" s="89" t="s">
        <v>99</v>
      </c>
      <c r="E21" s="90">
        <v>1.9102065003260001E+18</v>
      </c>
      <c r="F21" s="84">
        <v>27850</v>
      </c>
      <c r="G21" s="74" t="s">
        <v>100</v>
      </c>
      <c r="H21" s="90">
        <v>3.2340002658259999E+18</v>
      </c>
    </row>
    <row r="22" spans="1:8" ht="27.75" customHeight="1">
      <c r="A22" s="78">
        <v>21</v>
      </c>
      <c r="B22" s="76" t="s">
        <v>60</v>
      </c>
      <c r="C22" s="84">
        <v>15500</v>
      </c>
      <c r="D22" s="89" t="s">
        <v>101</v>
      </c>
      <c r="E22" s="90" t="s">
        <v>102</v>
      </c>
      <c r="F22" s="84">
        <v>12495</v>
      </c>
      <c r="G22" s="74" t="s">
        <v>103</v>
      </c>
      <c r="H22" s="90" t="s">
        <v>104</v>
      </c>
    </row>
    <row r="23" spans="1:8" ht="32.25" customHeight="1">
      <c r="A23" s="78">
        <v>22</v>
      </c>
      <c r="B23" s="76" t="s">
        <v>61</v>
      </c>
      <c r="C23" s="84">
        <v>18000</v>
      </c>
      <c r="D23" s="98" t="s">
        <v>105</v>
      </c>
      <c r="E23" s="90" t="s">
        <v>106</v>
      </c>
      <c r="F23" s="84">
        <v>15000</v>
      </c>
      <c r="G23" s="81" t="s">
        <v>107</v>
      </c>
      <c r="H23" s="90" t="s">
        <v>108</v>
      </c>
    </row>
    <row r="24" spans="1:8" ht="24.75" customHeight="1">
      <c r="A24" s="78">
        <v>23</v>
      </c>
      <c r="B24" s="76" t="s">
        <v>44</v>
      </c>
      <c r="C24" s="84">
        <v>8460</v>
      </c>
      <c r="D24" s="89" t="s">
        <v>109</v>
      </c>
      <c r="E24" s="90">
        <v>1.6167063344249999E+18</v>
      </c>
      <c r="F24" s="84">
        <v>6500</v>
      </c>
      <c r="G24" s="74" t="s">
        <v>110</v>
      </c>
      <c r="H24" s="90" t="s">
        <v>111</v>
      </c>
    </row>
    <row r="25" spans="1:8" ht="27.75" customHeight="1">
      <c r="A25" s="78">
        <v>24</v>
      </c>
      <c r="B25" s="76" t="s">
        <v>45</v>
      </c>
      <c r="C25" s="84">
        <v>11420.76</v>
      </c>
      <c r="D25" s="89" t="s">
        <v>112</v>
      </c>
      <c r="E25" s="90" t="s">
        <v>113</v>
      </c>
      <c r="F25" s="84">
        <v>14220</v>
      </c>
      <c r="G25" s="74" t="s">
        <v>114</v>
      </c>
      <c r="H25" s="90" t="s">
        <v>115</v>
      </c>
    </row>
    <row r="26" spans="1:8" ht="23.25" customHeight="1">
      <c r="A26" s="78">
        <v>25</v>
      </c>
      <c r="B26" s="76" t="s">
        <v>29</v>
      </c>
      <c r="C26" s="84">
        <v>9698.23</v>
      </c>
      <c r="D26" s="98" t="s">
        <v>116</v>
      </c>
      <c r="E26" s="90" t="s">
        <v>117</v>
      </c>
      <c r="F26" s="84">
        <v>9682</v>
      </c>
      <c r="G26" s="81" t="s">
        <v>118</v>
      </c>
      <c r="H26" s="90">
        <v>2.7722086539250002E+18</v>
      </c>
    </row>
    <row r="27" spans="1:8" ht="27" customHeight="1">
      <c r="A27" s="78">
        <v>26</v>
      </c>
      <c r="B27" s="76" t="s">
        <v>46</v>
      </c>
      <c r="C27" s="84">
        <v>440</v>
      </c>
      <c r="D27" s="98" t="s">
        <v>119</v>
      </c>
      <c r="E27" s="90" t="s">
        <v>120</v>
      </c>
      <c r="F27" s="84">
        <v>715</v>
      </c>
      <c r="G27" s="81" t="s">
        <v>121</v>
      </c>
      <c r="H27" s="90">
        <v>1.7842461679249999E+18</v>
      </c>
    </row>
    <row r="28" spans="1:8" ht="25.5" customHeight="1">
      <c r="A28" s="78">
        <v>27</v>
      </c>
      <c r="B28" s="76" t="s">
        <v>47</v>
      </c>
      <c r="C28" s="84">
        <v>988</v>
      </c>
      <c r="D28" s="98" t="s">
        <v>122</v>
      </c>
      <c r="E28" s="90">
        <v>2.3811031492259999E+18</v>
      </c>
      <c r="F28" s="84">
        <v>1016.63</v>
      </c>
      <c r="G28" s="81" t="s">
        <v>123</v>
      </c>
      <c r="H28" s="90">
        <v>2.0562041502249999E+18</v>
      </c>
    </row>
    <row r="29" spans="1:8" ht="24" customHeight="1">
      <c r="A29" s="78">
        <v>28</v>
      </c>
      <c r="B29" s="76" t="s">
        <v>47</v>
      </c>
      <c r="C29" s="84">
        <v>845</v>
      </c>
      <c r="D29" s="98" t="s">
        <v>124</v>
      </c>
      <c r="E29" s="90">
        <v>1.5408106348259999E+18</v>
      </c>
      <c r="F29" s="84"/>
      <c r="G29" s="81"/>
      <c r="H29" s="99"/>
    </row>
    <row r="30" spans="1:8" ht="75.5">
      <c r="A30" s="78">
        <v>29</v>
      </c>
      <c r="B30" s="76" t="s">
        <v>32</v>
      </c>
      <c r="C30" s="84">
        <v>17950</v>
      </c>
      <c r="D30" s="98" t="s">
        <v>55</v>
      </c>
      <c r="E30" s="90" t="s">
        <v>125</v>
      </c>
      <c r="F30" s="84">
        <v>14000</v>
      </c>
      <c r="G30" s="81" t="s">
        <v>126</v>
      </c>
      <c r="H30" s="90">
        <v>2.2130031892259999E+18</v>
      </c>
    </row>
    <row r="31" spans="1:8" ht="75.5">
      <c r="A31" s="78">
        <v>30</v>
      </c>
      <c r="B31" s="76" t="s">
        <v>62</v>
      </c>
      <c r="C31" s="84">
        <v>125100</v>
      </c>
      <c r="D31" s="98" t="s">
        <v>127</v>
      </c>
      <c r="E31" s="90" t="s">
        <v>128</v>
      </c>
      <c r="F31" s="84">
        <v>105757.5</v>
      </c>
      <c r="G31" s="81" t="s">
        <v>129</v>
      </c>
      <c r="H31" s="90" t="s">
        <v>130</v>
      </c>
    </row>
    <row r="32" spans="1:8" ht="78">
      <c r="A32" s="78">
        <v>31</v>
      </c>
      <c r="B32" s="76" t="s">
        <v>63</v>
      </c>
      <c r="C32" s="87">
        <v>6450</v>
      </c>
      <c r="D32" s="81" t="s">
        <v>141</v>
      </c>
      <c r="E32" s="100" t="s">
        <v>142</v>
      </c>
      <c r="F32" s="87">
        <v>5517.85</v>
      </c>
      <c r="G32" s="74" t="s">
        <v>143</v>
      </c>
      <c r="H32" s="100" t="s">
        <v>144</v>
      </c>
    </row>
    <row r="33" spans="1:8" ht="75.5">
      <c r="A33" s="78">
        <v>32</v>
      </c>
      <c r="B33" s="76" t="s">
        <v>64</v>
      </c>
      <c r="C33" s="87">
        <v>166320</v>
      </c>
      <c r="D33" s="81" t="s">
        <v>137</v>
      </c>
      <c r="E33" s="100" t="s">
        <v>138</v>
      </c>
      <c r="F33" s="87">
        <v>174646.8</v>
      </c>
      <c r="G33" s="81" t="s">
        <v>139</v>
      </c>
      <c r="H33" s="100" t="s">
        <v>140</v>
      </c>
    </row>
    <row r="34" spans="1:8">
      <c r="E34" s="85"/>
    </row>
    <row r="35" spans="1:8">
      <c r="E35" s="85"/>
    </row>
    <row r="36" spans="1:8">
      <c r="E36" s="85"/>
    </row>
    <row r="37" spans="1:8">
      <c r="E37" s="85"/>
    </row>
  </sheetData>
  <mergeCells count="2">
    <mergeCell ref="D1:E1"/>
    <mergeCell ref="G1:H1"/>
  </mergeCells>
  <phoneticPr fontId="33" type="noConversion"/>
  <hyperlinks>
    <hyperlink ref="E2" r:id="rId1" display="https://zakupki.gov.ru/epz/contract/contractCard/common-info.html?reestrNumber=2772407087025000790" xr:uid="{4532B0DF-F11B-40E3-8BF0-1E59068F0BA2}"/>
    <hyperlink ref="H2" r:id="rId2" display="https://zakupki.gov.ru/epz/contract/contractCard/common-info.html?reestrNumber=2780804622425000367" xr:uid="{EAD2C905-0EC9-462A-BEAF-A4F2F233599E}"/>
    <hyperlink ref="E3" r:id="rId3" display="https://zakupki.gov.ru/epz/contract/contractCard/common-info.html?reestrNumber=2780804622426000547" xr:uid="{CB2B78EF-5124-4B94-A764-BE047517471A}"/>
    <hyperlink ref="H3" r:id="rId4" display="https://zakupki.gov.ru/epz/contract/contractCard/common-info.html?reestrNumber=2780207842025000573" xr:uid="{68AB34C8-5248-4695-BB0D-59D5B13205E4}"/>
    <hyperlink ref="E4" r:id="rId5" display="https://zakupki.gov.ru/epz/contract/contractCard/common-info.html?reestrNumber=1151101759925000371" xr:uid="{B25AA066-34C4-4F1B-AD28-8E635E8E7FBF}"/>
    <hyperlink ref="H4" r:id="rId6" display="https://zakupki.gov.ru/epz/contract/contractCard/common-info.html?reestrNumber=2910500673625000035" xr:uid="{8C6149F3-A255-45E2-88A1-FE2C0BAC63F4}"/>
    <hyperlink ref="E5" r:id="rId7" display="https://zakupki.gov.ru/epz/contract/contractCard/common-info.html?reestrNumber=2780207842025000822" xr:uid="{BB32594D-69E6-45CB-A68F-16FC6FD86FE0}"/>
    <hyperlink ref="H5" r:id="rId8" display="https://zakupki.gov.ru/epz/contract/contractCard/common-info.html?reestrNumber=1391751345726000227" xr:uid="{F622ABBC-8F0B-49FB-87EF-48A33D281C47}"/>
    <hyperlink ref="E7" r:id="rId9" display="https://zakupki.gov.ru/epz/contract/contractCard/common-info.html?reestrNumber=2910500673625000035" xr:uid="{3810243C-0E45-4161-B376-13B5AA651619}"/>
    <hyperlink ref="E6" r:id="rId10" display="https://zakupki.gov.ru/epz/contract/contractCard/common-info.html?reestrNumber=2673100346325000449" xr:uid="{F73EC694-026E-443D-929F-B00F492BF16C}"/>
    <hyperlink ref="H7" r:id="rId11" display="https://zakupki.gov.ru/epz/contract/contractCard/common-info.html?reestrNumber=2673100346325000449" xr:uid="{23E58381-7C15-4D03-B1C3-A7DCB2483AF0}"/>
    <hyperlink ref="H6" r:id="rId12" display="https://zakupki.gov.ru/epz/contract/contractCard/common-info.html?reestrNumber=1780201002025000988" xr:uid="{F70C4256-C9B7-4BD3-9641-79D66B3BA1DF}"/>
    <hyperlink ref="E8" r:id="rId13" display="https://zakupki.gov.ru/epz/contract/contractCard/common-info.html?reestrNumber=2550703264025000551" xr:uid="{91314BF6-60DD-40C1-8ECA-8E8C046914DE}"/>
    <hyperlink ref="H8" r:id="rId14" display="https://zakupki.gov.ru/epz/contract/contractCard/common-info.html?reestrNumber=1770613767325000771" xr:uid="{950079F3-C009-42D8-82C1-80120D62F979}"/>
    <hyperlink ref="E9" r:id="rId15" display="https://zakupki.gov.ru/epz/contract/contractCard/common-info.html?reestrNumber=1770613767325000771" xr:uid="{7C5CF0AE-9BEA-46A5-A2C8-C1C50C59CBEA}"/>
    <hyperlink ref="E10" r:id="rId16" display="https://zakupki.gov.ru/epz/contract/contractCard/common-info.html?reestrNumber=1770613767325000771" xr:uid="{E18F698D-48CD-4960-9DEE-D4F0ABDD83A3}"/>
    <hyperlink ref="H9" r:id="rId17" display="https://zakupki.gov.ru/epz/contract/contractCard/common-info.html?reestrNumber=2781101870025000796" xr:uid="{BC13E36B-0AC8-45AB-B67E-1A64776189E3}"/>
    <hyperlink ref="H10" r:id="rId18" display="https://zakupki.gov.ru/epz/contract/contractCard/common-info.html?reestrNumber=2781101870025000796" xr:uid="{3776FFF8-FF99-4EB1-B4DB-73C5DACFDD52}"/>
    <hyperlink ref="E11" r:id="rId19" display="https://zakupki.gov.ru/epz/contract/contractCard/common-info.html?reestrNumber=2781107085125000643" xr:uid="{D5964ED5-D082-43CF-8FEB-5B49798B9B72}"/>
    <hyperlink ref="E12" r:id="rId20" display="https://zakupki.gov.ru/epz/contract/contractCard/common-info.html?reestrNumber=2165020183825000274" xr:uid="{154FFED4-9DFF-4AD5-90EC-507D74CCFD6C}"/>
    <hyperlink ref="H12" r:id="rId21" display="https://zakupki.gov.ru/epz/contract/contractCard/common-info.html?reestrNumber=2165020183825000119" xr:uid="{1F4FC9F1-7AA6-423A-B1F4-7644483253FC}"/>
    <hyperlink ref="H11" r:id="rId22" display="https://zakupki.gov.ru/epz/contract/contractCard/common-info.html?reestrNumber=1780206583025001254" xr:uid="{B38C13DE-EE24-455B-AA54-2EFB5E55D777}"/>
    <hyperlink ref="E14" r:id="rId23" display="https://zakupki.gov.ru/epz/contract/contractCard/common-info.html?reestrNumber=3230109751126000475" xr:uid="{33978270-67A4-4AB7-85FE-3544B086B62B}"/>
    <hyperlink ref="E13" r:id="rId24" display="https://zakupki.gov.ru/epz/contract/contractCard/common-info.html?reestrNumber=2542210005926000333" xr:uid="{025B7AE8-DBED-4BAB-A2AE-C47E1D598B27}"/>
    <hyperlink ref="H13" r:id="rId25" display="https://zakupki.gov.ru/epz/contract/contractCard/common-info.html?reestrNumber=2691400108626000044" xr:uid="{54B1A362-E9F1-4E79-ACE8-D072EE7E9131}"/>
    <hyperlink ref="H14" r:id="rId26" display="https://zakupki.gov.ru/epz/contract/contractCard/common-info.html?reestrNumber=2202000199025000324" xr:uid="{D53DB0AF-2CEF-434C-BDBD-E22C1EAD92F1}"/>
    <hyperlink ref="E15" r:id="rId27" display="https://zakupki.gov.ru/epz/contract/contractCard/common-info.html?reestrNumber=2760300410324000226" xr:uid="{A8640BC2-08B9-4665-B461-85B1EB50B901}"/>
    <hyperlink ref="H15" r:id="rId28" display="https://zakupki.gov.ru/epz/contract/contractCard/common-info.html?reestrNumber=1391751345725000466" xr:uid="{28D37615-0C43-4E4B-8718-BC7A21CB0CCE}"/>
    <hyperlink ref="E17" r:id="rId29" display="https://zakupki.gov.ru/epz/contract/contractCard/common-info.html?reestrNumber=2772009352325002321" xr:uid="{B1B2502F-95F5-4A3A-B048-01A29CE383ED}"/>
    <hyperlink ref="H17" r:id="rId30" display="https://zakupki.gov.ru/epz/contract/contractCard/common-info.html?reestrNumber=1773458113625000834" xr:uid="{458E0521-064C-447F-989F-64FA5E653272}"/>
    <hyperlink ref="E18" r:id="rId31" display="https://zakupki.gov.ru/epz/contract/contractCard/common-info.html?reestrNumber=2673100346326000269" xr:uid="{69381FF3-5BD3-4208-87B3-3A72A6A8A435}"/>
    <hyperlink ref="H18" r:id="rId32" display="https://zakupki.gov.ru/epz/contract/contractCard/common-info.html?reestrNumber=2540110990326000096" xr:uid="{33D9BC1C-81F0-45A3-95B3-2A9DEDEFA700}"/>
    <hyperlink ref="E19" r:id="rId33" display="https://zakupki.gov.ru/epz/contract/contractCard/common-info.html?reestrNumber=1772407516225000576" xr:uid="{D659AC24-EA40-46A4-9E05-8E3B642F1E54}"/>
    <hyperlink ref="H19" r:id="rId34" display="https://zakupki.gov.ru/epz/contract/contractCard/common-info.html?reestrNumber=1910206500326000122" xr:uid="{87B7E34E-92F7-4274-B2DF-F7E7BE8F3561}"/>
    <hyperlink ref="E20" r:id="rId35" display="https://zakupki.gov.ru/epz/contract/contractCard/common-info.html?reestrNumber=2290103047726000239" xr:uid="{060B00A9-8626-477D-90F1-E49293A23DCA}"/>
    <hyperlink ref="H20" r:id="rId36" display="https://zakupki.gov.ru/epz/contract/contractCard/common-info.html?reestrNumber=2771408263625000035" xr:uid="{23EA4605-90BA-471B-9D6C-EBA2E084FC2E}"/>
    <hyperlink ref="E21" r:id="rId37" display="https://zakupki.gov.ru/epz/contract/contractCard/common-info.html?reestrNumber=1910206500326000206" xr:uid="{99D8AFFC-658A-4126-83FC-D9A78FA75F5F}"/>
    <hyperlink ref="H21" r:id="rId38" display="https://zakupki.gov.ru/epz/contract/contractCard/common-info.html?reestrNumber=3234000265826000081" xr:uid="{45D2F0E3-2A43-4C91-8A12-40BB1A51B6D1}"/>
    <hyperlink ref="E22" r:id="rId39" display="https://zakupki.gov.ru/epz/contract/contractCard/common-info.html?reestrNumber=2165020183825000143" xr:uid="{934214DC-6729-417A-8907-0B09BC9CA2A9}"/>
    <hyperlink ref="H22" r:id="rId40" display="https://zakupki.gov.ru/epz/contract/contractCard/common-info.html?reestrNumber=2344390133826000168" xr:uid="{84071F6F-5A21-4202-975F-D95D45281312}"/>
    <hyperlink ref="E23" r:id="rId41" display="https://zakupki.gov.ru/epz/contract/contractCard/common-info.html?reestrNumber=3231510418025000202" xr:uid="{32B816F1-4065-42F6-B12A-6144113C054A}"/>
    <hyperlink ref="H23" r:id="rId42" display="https://zakupki.gov.ru/epz/contract/contractCard/common-info.html?reestrNumber=1780204820026000115" xr:uid="{59C6D9C9-507C-49AB-BB73-3E6D5CB9B810}"/>
    <hyperlink ref="E24" r:id="rId43" display="https://zakupki.gov.ru/epz/contract/contractCard/common-info.html?reestrNumber=1616706334425001267" xr:uid="{1392FC67-D210-4CB7-AEB2-3CB5B446CB57}"/>
    <hyperlink ref="H24" r:id="rId44" display="https://zakupki.gov.ru/epz/contract/contractCard/common-info.html?reestrNumber=2165901366026000254" xr:uid="{73AAEB80-E878-4D31-A77A-8FAF6AAB4655}"/>
    <hyperlink ref="H25" r:id="rId45" display="https://zakupki.gov.ru/epz/contract/contractCard/common-info.html?reestrNumber=1616706334426000623" xr:uid="{2956858D-A8A6-4849-9048-8C80F982B193}"/>
    <hyperlink ref="E25" r:id="rId46" display="https://zakupki.gov.ru/epz/contract/contractCard/common-info.html?reestrNumber=2643902440026000335" xr:uid="{561B7575-6DAD-40AF-95B0-2403A97B6DEE}"/>
    <hyperlink ref="D23" r:id="rId47" xr:uid="{4C13A3D9-9FDA-4146-9A80-C2A2D2B1A00A}"/>
    <hyperlink ref="E26" r:id="rId48" display="https://zakupki.gov.ru/epz/contract/contractCard/common-info.html?reestrNumber=2772208653925000983" xr:uid="{3A480AF6-1D5D-4230-BCF2-340B5FB767F1}"/>
    <hyperlink ref="H26" r:id="rId49" display="https://zakupki.gov.ru/epz/contract/contractCard/common-info.html?reestrNumber=2772208653925000937" xr:uid="{BD9BA150-B13E-4DCA-A413-861E551D25EC}"/>
    <hyperlink ref="E27" r:id="rId50" display="https://zakupki.gov.ru/epz/contract/contractCard/common-info.html?reestrNumber=2165903429025000046" xr:uid="{16ACD0C0-0C03-4757-B7D4-C0260CEFF0B9}"/>
    <hyperlink ref="H27" r:id="rId51" display="https://zakupki.gov.ru/epz/contract/contractCard/common-info.html?reestrNumber=1784246167925000859" xr:uid="{C70F57DB-F00E-415E-B660-F07A2A65FB21}"/>
    <hyperlink ref="E28" r:id="rId52" display="https://zakupki.gov.ru/epz/contract/contractCard/common-info.html?reestrNumber=2381103149226000159" xr:uid="{8E40EC58-36B4-4D37-9F10-FA2848157C3D}"/>
    <hyperlink ref="H28" r:id="rId53" display="https://zakupki.gov.ru/epz/contract/contractCard/common-info.html?reestrNumber=2056204150225000029" xr:uid="{D594549B-C8A6-4D34-833F-74B48B091F70}"/>
    <hyperlink ref="E29" r:id="rId54" display="https://zakupki.gov.ru/epz/contract/contractCard/common-info.html?reestrNumber=1540810634826000615" xr:uid="{2E61CF43-1FB3-4692-998B-F8C54CAD6B1C}"/>
    <hyperlink ref="E30" r:id="rId55" display="https://zakupki.gov.ru/epz/contract/contractCard/common-info.html?reestrNumber=3232800558925000961" xr:uid="{93DB0E9B-57F1-41E3-9C98-A6AD451BCE81}"/>
    <hyperlink ref="H30" r:id="rId56" display="https://zakupki.gov.ru/epz/contract/contractCard/common-info.html?reestrNumber=2213003189226000085" xr:uid="{879AE469-F05F-4A2B-B68E-F9C86C72EE0A}"/>
    <hyperlink ref="E31" r:id="rId57" display="https://zakupki.gov.ru/epz/contract/contractCard/common-info.html?reestrNumber=1784246167925000530" xr:uid="{4BD51510-15A8-4437-B8D7-6D2DDA3B106D}"/>
    <hyperlink ref="H31" r:id="rId58" display="https://zakupki.gov.ru/epz/contract/contractCard/common-info.html?reestrNumber=2772407087025000630" xr:uid="{7FD9EAF4-CEBF-4366-B9B8-734EC7B0FF2D}"/>
    <hyperlink ref="G16" r:id="rId59" xr:uid="{5ABAC29B-7281-4727-8940-6DC5A6EB2927}"/>
    <hyperlink ref="D16" r:id="rId60" xr:uid="{9D5F6DE6-0C32-414C-AAAD-1A483303EEB7}"/>
    <hyperlink ref="J16" r:id="rId61" xr:uid="{18CE2F5D-F893-40F9-A85B-DC4C985EF606}"/>
    <hyperlink ref="D33" r:id="rId62" xr:uid="{0DAE9614-79D5-494B-9E9E-D7998661979B}"/>
    <hyperlink ref="G33" r:id="rId63" xr:uid="{F10030BC-30E8-4311-9F0C-5832D5D48FB5}"/>
    <hyperlink ref="D32" r:id="rId64" xr:uid="{98428535-403E-459A-ABFA-098BAD5D1132}"/>
    <hyperlink ref="G23" r:id="rId65" xr:uid="{2B3F5639-D045-40BB-9443-EC2D2BBF33CA}"/>
  </hyperlinks>
  <pageMargins left="0.7" right="0.7" top="0.75" bottom="0.75" header="0.3" footer="0.3"/>
  <pageSetup paperSize="9" orientation="portrait" r:id="rId6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11F8-2BC2-450F-B395-7F16282AF55F}">
  <dimension ref="A1:E32"/>
  <sheetViews>
    <sheetView topLeftCell="A16" workbookViewId="0">
      <selection activeCell="A10" sqref="A10:A32"/>
    </sheetView>
  </sheetViews>
  <sheetFormatPr defaultColWidth="8.7265625" defaultRowHeight="12.5"/>
  <cols>
    <col min="1" max="1" width="4" style="77" customWidth="1"/>
    <col min="2" max="2" width="26.1796875" style="82" customWidth="1"/>
    <col min="3" max="3" width="15" style="77" customWidth="1"/>
    <col min="4" max="4" width="11.453125" style="77" customWidth="1"/>
    <col min="5" max="5" width="12" style="77" customWidth="1"/>
    <col min="6" max="16384" width="8.7265625" style="77"/>
  </cols>
  <sheetData>
    <row r="1" spans="1:5" ht="26">
      <c r="A1" s="78">
        <v>1</v>
      </c>
      <c r="B1" s="76" t="s">
        <v>36</v>
      </c>
      <c r="C1" s="83" t="s">
        <v>146</v>
      </c>
      <c r="D1" s="83" t="s">
        <v>150</v>
      </c>
      <c r="E1" s="83"/>
    </row>
    <row r="2" spans="1:5" ht="26">
      <c r="A2" s="78">
        <v>2</v>
      </c>
      <c r="B2" s="76" t="s">
        <v>37</v>
      </c>
      <c r="C2" s="83" t="s">
        <v>146</v>
      </c>
      <c r="D2" s="83" t="s">
        <v>150</v>
      </c>
      <c r="E2" s="83"/>
    </row>
    <row r="3" spans="1:5" ht="13">
      <c r="A3" s="78">
        <v>3</v>
      </c>
      <c r="B3" s="76" t="s">
        <v>38</v>
      </c>
      <c r="C3" s="83" t="s">
        <v>146</v>
      </c>
      <c r="D3" s="83" t="s">
        <v>150</v>
      </c>
      <c r="E3" s="83"/>
    </row>
    <row r="4" spans="1:5" ht="13">
      <c r="A4" s="78">
        <v>4</v>
      </c>
      <c r="B4" s="76" t="s">
        <v>38</v>
      </c>
      <c r="C4" s="83" t="s">
        <v>146</v>
      </c>
      <c r="D4" s="83" t="s">
        <v>150</v>
      </c>
      <c r="E4" s="83"/>
    </row>
    <row r="5" spans="1:5" ht="13">
      <c r="A5" s="78">
        <v>5</v>
      </c>
      <c r="B5" s="76" t="s">
        <v>30</v>
      </c>
      <c r="C5" s="83" t="s">
        <v>146</v>
      </c>
      <c r="D5" s="83" t="s">
        <v>150</v>
      </c>
      <c r="E5" s="83"/>
    </row>
    <row r="6" spans="1:5" ht="13">
      <c r="A6" s="78">
        <v>6</v>
      </c>
      <c r="B6" s="76" t="s">
        <v>30</v>
      </c>
      <c r="C6" s="83" t="s">
        <v>146</v>
      </c>
      <c r="D6" s="83" t="s">
        <v>150</v>
      </c>
      <c r="E6" s="83"/>
    </row>
    <row r="7" spans="1:5" ht="13">
      <c r="A7" s="78">
        <v>7</v>
      </c>
      <c r="B7" s="76" t="s">
        <v>31</v>
      </c>
      <c r="C7" s="83" t="s">
        <v>146</v>
      </c>
      <c r="D7" s="83" t="s">
        <v>150</v>
      </c>
      <c r="E7" s="83"/>
    </row>
    <row r="8" spans="1:5" ht="13">
      <c r="A8" s="78">
        <v>8</v>
      </c>
      <c r="B8" s="76" t="s">
        <v>31</v>
      </c>
      <c r="C8" s="83" t="s">
        <v>146</v>
      </c>
      <c r="D8" s="83" t="s">
        <v>150</v>
      </c>
      <c r="E8" s="83"/>
    </row>
    <row r="9" spans="1:5" ht="13">
      <c r="A9" s="78">
        <v>9</v>
      </c>
      <c r="B9" s="76" t="s">
        <v>31</v>
      </c>
      <c r="C9" s="83" t="s">
        <v>146</v>
      </c>
      <c r="D9" s="83" t="s">
        <v>150</v>
      </c>
      <c r="E9" s="83"/>
    </row>
    <row r="10" spans="1:5" ht="13">
      <c r="A10" s="78">
        <v>10</v>
      </c>
      <c r="B10" s="76" t="s">
        <v>57</v>
      </c>
      <c r="C10" s="83" t="s">
        <v>146</v>
      </c>
      <c r="D10" s="83" t="s">
        <v>150</v>
      </c>
      <c r="E10" s="83"/>
    </row>
    <row r="11" spans="1:5" ht="13">
      <c r="A11" s="78">
        <v>11</v>
      </c>
      <c r="B11" s="76" t="s">
        <v>58</v>
      </c>
      <c r="C11" s="83" t="s">
        <v>146</v>
      </c>
      <c r="D11" s="83" t="s">
        <v>150</v>
      </c>
      <c r="E11" s="83"/>
    </row>
    <row r="12" spans="1:5" ht="13">
      <c r="A12" s="78">
        <v>12</v>
      </c>
      <c r="B12" s="76" t="s">
        <v>39</v>
      </c>
      <c r="C12" s="83" t="s">
        <v>146</v>
      </c>
      <c r="D12" s="83" t="s">
        <v>150</v>
      </c>
      <c r="E12" s="83"/>
    </row>
    <row r="13" spans="1:5" ht="13">
      <c r="A13" s="78">
        <v>13</v>
      </c>
      <c r="B13" s="76" t="s">
        <v>39</v>
      </c>
      <c r="C13" s="83" t="s">
        <v>146</v>
      </c>
      <c r="D13" s="83" t="s">
        <v>150</v>
      </c>
      <c r="E13" s="83"/>
    </row>
    <row r="14" spans="1:5" ht="52">
      <c r="A14" s="78">
        <v>14</v>
      </c>
      <c r="B14" s="76" t="s">
        <v>40</v>
      </c>
      <c r="C14" s="83" t="s">
        <v>146</v>
      </c>
      <c r="D14" s="83" t="s">
        <v>150</v>
      </c>
      <c r="E14" s="83"/>
    </row>
    <row r="15" spans="1:5" ht="13">
      <c r="A15" s="78">
        <v>15</v>
      </c>
      <c r="B15" s="76" t="s">
        <v>30</v>
      </c>
      <c r="C15" s="83" t="s">
        <v>146</v>
      </c>
      <c r="D15" s="83" t="s">
        <v>150</v>
      </c>
      <c r="E15" s="83"/>
    </row>
    <row r="16" spans="1:5" ht="39">
      <c r="A16" s="78">
        <v>16</v>
      </c>
      <c r="B16" s="76" t="s">
        <v>41</v>
      </c>
      <c r="C16" s="83" t="s">
        <v>146</v>
      </c>
      <c r="D16" s="83" t="s">
        <v>150</v>
      </c>
      <c r="E16" s="83"/>
    </row>
    <row r="17" spans="1:5" ht="39">
      <c r="A17" s="78">
        <v>17</v>
      </c>
      <c r="B17" s="76" t="s">
        <v>41</v>
      </c>
      <c r="C17" s="83" t="s">
        <v>146</v>
      </c>
      <c r="D17" s="83" t="s">
        <v>150</v>
      </c>
      <c r="E17" s="83"/>
    </row>
    <row r="18" spans="1:5" ht="26">
      <c r="A18" s="78">
        <v>18</v>
      </c>
      <c r="B18" s="76" t="s">
        <v>42</v>
      </c>
      <c r="C18" s="83" t="s">
        <v>146</v>
      </c>
      <c r="D18" s="83" t="s">
        <v>150</v>
      </c>
      <c r="E18" s="83"/>
    </row>
    <row r="19" spans="1:5" ht="26">
      <c r="A19" s="78">
        <v>19</v>
      </c>
      <c r="B19" s="76" t="s">
        <v>59</v>
      </c>
      <c r="C19" s="83" t="s">
        <v>146</v>
      </c>
      <c r="D19" s="83" t="s">
        <v>150</v>
      </c>
      <c r="E19" s="83"/>
    </row>
    <row r="20" spans="1:5" ht="26">
      <c r="A20" s="78">
        <v>20</v>
      </c>
      <c r="B20" s="76" t="s">
        <v>43</v>
      </c>
      <c r="C20" s="83" t="s">
        <v>146</v>
      </c>
      <c r="D20" s="83" t="s">
        <v>150</v>
      </c>
      <c r="E20" s="83"/>
    </row>
    <row r="21" spans="1:5" ht="26">
      <c r="A21" s="78">
        <v>21</v>
      </c>
      <c r="B21" s="76" t="s">
        <v>60</v>
      </c>
      <c r="C21" s="83" t="s">
        <v>146</v>
      </c>
      <c r="D21" s="83" t="s">
        <v>150</v>
      </c>
      <c r="E21" s="83"/>
    </row>
    <row r="22" spans="1:5" ht="26">
      <c r="A22" s="78">
        <v>22</v>
      </c>
      <c r="B22" s="76" t="s">
        <v>61</v>
      </c>
      <c r="C22" s="83" t="s">
        <v>147</v>
      </c>
      <c r="D22" s="83" t="s">
        <v>150</v>
      </c>
      <c r="E22" s="83"/>
    </row>
    <row r="23" spans="1:5" ht="13">
      <c r="A23" s="78">
        <v>23</v>
      </c>
      <c r="B23" s="76" t="s">
        <v>44</v>
      </c>
      <c r="C23" s="83" t="s">
        <v>146</v>
      </c>
      <c r="D23" s="83" t="s">
        <v>150</v>
      </c>
      <c r="E23" s="83"/>
    </row>
    <row r="24" spans="1:5" ht="26">
      <c r="A24" s="78">
        <v>24</v>
      </c>
      <c r="B24" s="76" t="s">
        <v>45</v>
      </c>
      <c r="C24" s="83" t="s">
        <v>148</v>
      </c>
      <c r="D24" s="83" t="s">
        <v>150</v>
      </c>
      <c r="E24" s="83"/>
    </row>
    <row r="25" spans="1:5" ht="39">
      <c r="A25" s="78">
        <v>25</v>
      </c>
      <c r="B25" s="76" t="s">
        <v>29</v>
      </c>
      <c r="C25" s="83" t="s">
        <v>146</v>
      </c>
      <c r="D25" s="83" t="s">
        <v>150</v>
      </c>
      <c r="E25" s="83"/>
    </row>
    <row r="26" spans="1:5" ht="26">
      <c r="A26" s="78">
        <v>26</v>
      </c>
      <c r="B26" s="76" t="s">
        <v>46</v>
      </c>
      <c r="C26" s="83" t="s">
        <v>149</v>
      </c>
      <c r="D26" s="83" t="s">
        <v>150</v>
      </c>
      <c r="E26" s="83"/>
    </row>
    <row r="27" spans="1:5" ht="13">
      <c r="A27" s="78">
        <v>27</v>
      </c>
      <c r="B27" s="76" t="s">
        <v>47</v>
      </c>
      <c r="C27" s="83" t="s">
        <v>146</v>
      </c>
      <c r="D27" s="83" t="s">
        <v>150</v>
      </c>
      <c r="E27" s="83"/>
    </row>
    <row r="28" spans="1:5" ht="13">
      <c r="A28" s="78">
        <v>28</v>
      </c>
      <c r="B28" s="76" t="s">
        <v>47</v>
      </c>
      <c r="C28" s="83" t="s">
        <v>146</v>
      </c>
      <c r="D28" s="83" t="s">
        <v>150</v>
      </c>
      <c r="E28" s="83"/>
    </row>
    <row r="29" spans="1:5" ht="13">
      <c r="A29" s="78">
        <v>29</v>
      </c>
      <c r="B29" s="76" t="s">
        <v>32</v>
      </c>
      <c r="C29" s="83" t="s">
        <v>146</v>
      </c>
      <c r="D29" s="83" t="s">
        <v>150</v>
      </c>
      <c r="E29" s="83"/>
    </row>
    <row r="30" spans="1:5" ht="52">
      <c r="A30" s="78">
        <v>30</v>
      </c>
      <c r="B30" s="76" t="s">
        <v>62</v>
      </c>
      <c r="C30" s="83" t="s">
        <v>149</v>
      </c>
      <c r="D30" s="83" t="s">
        <v>150</v>
      </c>
      <c r="E30" s="83"/>
    </row>
    <row r="31" spans="1:5" ht="39">
      <c r="A31" s="78">
        <v>31</v>
      </c>
      <c r="B31" s="76" t="s">
        <v>63</v>
      </c>
      <c r="C31" s="83" t="s">
        <v>149</v>
      </c>
      <c r="D31" s="83" t="s">
        <v>150</v>
      </c>
      <c r="E31" s="83"/>
    </row>
    <row r="32" spans="1:5" ht="39">
      <c r="A32" s="78">
        <v>32</v>
      </c>
      <c r="B32" s="76" t="s">
        <v>64</v>
      </c>
      <c r="C32" s="83" t="s">
        <v>146</v>
      </c>
      <c r="D32" s="83" t="s">
        <v>150</v>
      </c>
      <c r="E32" s="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ОБОСНОВАНИЕ</vt:lpstr>
      <vt:lpstr>ЕИС</vt:lpstr>
      <vt:lpstr>Нац.режим</vt:lpstr>
      <vt:lpstr>ОБОСНОВАНИЕ!Область_печати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Царегородцева Татьяна Николаевна</cp:lastModifiedBy>
  <cp:lastPrinted>2026-10-04T10:13:22Z</cp:lastPrinted>
  <dcterms:created xsi:type="dcterms:W3CDTF">1996-10-08T23:32:33Z</dcterms:created>
  <dcterms:modified xsi:type="dcterms:W3CDTF">2026-10-07T12:11:54Z</dcterms:modified>
</cp:coreProperties>
</file>