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та\223-ФЗ\2026\Запрос котировок\на 2027 год\24-26-ЗКЭФ Отходы Б,В,Г РТС общие условия\"/>
    </mc:Choice>
  </mc:AlternateContent>
  <bookViews>
    <workbookView xWindow="0" yWindow="0" windowWidth="19440" windowHeight="12435" tabRatio="500"/>
  </bookViews>
  <sheets>
    <sheet name="Лист1" sheetId="1" r:id="rId1"/>
  </sheets>
  <definedNames>
    <definedName name="_GoBack" localSheetId="0">Лист1!#REF!</definedName>
    <definedName name="_xlnm.Print_Area" localSheetId="0">Лист1!$A$1:$J$16</definedName>
  </definedNames>
  <calcPr calcId="152511" refMode="R1C1"/>
</workbook>
</file>

<file path=xl/calcChain.xml><?xml version="1.0" encoding="utf-8"?>
<calcChain xmlns="http://schemas.openxmlformats.org/spreadsheetml/2006/main">
  <c r="D11" i="1" l="1"/>
  <c r="J9" i="1"/>
  <c r="J10" i="1"/>
  <c r="J8" i="1"/>
  <c r="H9" i="1"/>
  <c r="H10" i="1"/>
  <c r="H8" i="1"/>
  <c r="F9" i="1"/>
  <c r="F10" i="1"/>
  <c r="F8" i="1"/>
  <c r="F11" i="1" l="1"/>
  <c r="H11" i="1"/>
  <c r="J11" i="1"/>
  <c r="I12" i="1" l="1"/>
  <c r="I13" i="1" s="1"/>
</calcChain>
</file>

<file path=xl/sharedStrings.xml><?xml version="1.0" encoding="utf-8"?>
<sst xmlns="http://schemas.openxmlformats.org/spreadsheetml/2006/main" count="29" uniqueCount="23">
  <si>
    <t>№ п/п</t>
  </si>
  <si>
    <t>Наименование предмета закупки</t>
  </si>
  <si>
    <t>Ед. изм.</t>
  </si>
  <si>
    <t>Кол-во</t>
  </si>
  <si>
    <t>Начальная (максимальная) цена договора устанавливается в сумме –</t>
  </si>
  <si>
    <t>Цена, руб.</t>
  </si>
  <si>
    <t>Стоимость, руб.</t>
  </si>
  <si>
    <t>кг</t>
  </si>
  <si>
    <t>Ценовая информация 1. Коммерческое предложение №б/н от 26.09.2024</t>
  </si>
  <si>
    <t>Ценовая информация 2. Коммерческое предложение №б/н от 30.09.2024</t>
  </si>
  <si>
    <t>Ценовая информация 3. Коммерческое предложение №б/н от 26.09.2024</t>
  </si>
  <si>
    <t>оказание услуги по обращению с медицинскими отходами Б</t>
  </si>
  <si>
    <t>оказание услуги по обращению с медицинскими отходами В</t>
  </si>
  <si>
    <t>оказание услуги по обращению с медицинскими отходами Г (Лекарственные, диагностические средства)</t>
  </si>
  <si>
    <t>Наименование закупки:</t>
  </si>
  <si>
    <t>Организация:</t>
  </si>
  <si>
    <t>ГАУЗ ТО "Городская поликлиника № 13"</t>
  </si>
  <si>
    <t xml:space="preserve">Обоснование начальной (максимальной) цены </t>
  </si>
  <si>
    <t>Исполнитель: Старший специалист по закупкам Святкина Ю.В.</t>
  </si>
  <si>
    <t xml:space="preserve">Начальная (максимальная) цена договора определена Заказчиком посредством применения метода сопоставимых рыночных цен (анализа рынка)          
"Формула начальной (максимальной) цены договора, далее НМЦД: НМЦД= N1+N2+N3+N4…
N=V *Цi, где
N – стоимость каждого наименования товара (работы, услуги);
V- количество (объем) каждого наименования товара (работы, услуги);
Цi- цена единицы каждого наименования товара (работы, услуги)."          
Для обоснования начальной (максимальной) цены договора методом сопоставимых рыночных цен (анализ рынка), Заказчиком получены 3 (три) ценовых предложения о рыночной стоимости товара, являющегося объектом (предметом) закупки          
</t>
  </si>
  <si>
    <t>В соответствии с изученными коммерческими предложениями, наименьшая сумма расходов  для нужд учреждения составляет</t>
  </si>
  <si>
    <t xml:space="preserve"> оказание услуг по обращению с медицинскими отходами (сбору, временному хранению, транспортированию, обезвреживанию и захоронению медицинских отходов классов «Б», «В», «Г»)</t>
  </si>
  <si>
    <t xml:space="preserve">Приложение № 3
к извещению (документации) о проведении 
запроса котировок в электронной форме
№24-26-ЗКЭФ от 14.10.2026 г.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</si>
</sst>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;[Red]#,##0.00\ _₽"/>
  </numFmts>
  <fonts count="16" x14ac:knownFonts="1">
    <font>
      <sz val="11"/>
      <color rgb="FF000000"/>
      <name val="Calibri"/>
      <family val="2"/>
      <charset val="204"/>
    </font>
    <font>
      <sz val="9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9"/>
      <name val="Arial"/>
      <family val="2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u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9"/>
      <name val="Arial"/>
      <family val="2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Border="1"/>
    <xf numFmtId="0" fontId="1" fillId="0" borderId="0" xfId="0" applyFont="1"/>
    <xf numFmtId="4" fontId="1" fillId="2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vertical="top"/>
    </xf>
    <xf numFmtId="164" fontId="5" fillId="0" borderId="0" xfId="0" applyNumberFormat="1" applyFont="1" applyFill="1" applyAlignment="1">
      <alignment vertical="top" wrapText="1"/>
    </xf>
    <xf numFmtId="164" fontId="6" fillId="0" borderId="0" xfId="0" applyNumberFormat="1" applyFont="1" applyFill="1" applyAlignment="1">
      <alignment vertical="top"/>
    </xf>
    <xf numFmtId="0" fontId="4" fillId="0" borderId="0" xfId="0" applyFont="1" applyFill="1" applyAlignment="1">
      <alignment horizontal="center" vertical="top"/>
    </xf>
    <xf numFmtId="0" fontId="5" fillId="0" borderId="0" xfId="0" applyFont="1" applyFill="1" applyAlignment="1">
      <alignment vertical="top"/>
    </xf>
    <xf numFmtId="164" fontId="4" fillId="0" borderId="0" xfId="0" applyNumberFormat="1" applyFont="1" applyFill="1" applyAlignment="1">
      <alignment vertical="top"/>
    </xf>
    <xf numFmtId="164" fontId="8" fillId="4" borderId="1" xfId="0" applyNumberFormat="1" applyFont="1" applyFill="1" applyBorder="1" applyAlignment="1">
      <alignment horizontal="center" vertical="top"/>
    </xf>
    <xf numFmtId="0" fontId="5" fillId="0" borderId="0" xfId="0" applyFont="1" applyFill="1" applyAlignment="1">
      <alignment vertical="top" wrapText="1"/>
    </xf>
    <xf numFmtId="0" fontId="6" fillId="0" borderId="0" xfId="0" applyFont="1" applyFill="1" applyAlignment="1">
      <alignment vertical="top"/>
    </xf>
    <xf numFmtId="0" fontId="1" fillId="0" borderId="0" xfId="0" applyFont="1" applyBorder="1" applyAlignment="1">
      <alignment vertical="top"/>
    </xf>
    <xf numFmtId="164" fontId="10" fillId="0" borderId="1" xfId="0" applyNumberFormat="1" applyFont="1" applyBorder="1" applyAlignment="1">
      <alignment horizontal="center" vertical="top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top"/>
    </xf>
    <xf numFmtId="164" fontId="8" fillId="3" borderId="2" xfId="0" applyNumberFormat="1" applyFont="1" applyFill="1" applyBorder="1" applyAlignment="1">
      <alignment vertical="top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164" fontId="8" fillId="0" borderId="1" xfId="0" applyNumberFormat="1" applyFont="1" applyBorder="1" applyAlignment="1">
      <alignment horizontal="center" vertical="top" wrapText="1"/>
    </xf>
    <xf numFmtId="164" fontId="8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4" fontId="1" fillId="2" borderId="0" xfId="0" applyNumberFormat="1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0" fontId="5" fillId="0" borderId="0" xfId="0" applyFont="1" applyFill="1" applyAlignment="1">
      <alignment horizontal="left" vertical="top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/>
    </xf>
    <xf numFmtId="0" fontId="1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15" fillId="0" borderId="0" xfId="0" applyFont="1" applyBorder="1" applyAlignment="1">
      <alignment horizontal="right" vertical="top" wrapText="1"/>
    </xf>
    <xf numFmtId="0" fontId="6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"/>
  <sheetViews>
    <sheetView tabSelected="1" view="pageBreakPreview" zoomScale="130" zoomScaleSheetLayoutView="130" zoomScalePageLayoutView="125" workbookViewId="0">
      <selection activeCell="A5" sqref="A5:I5"/>
    </sheetView>
  </sheetViews>
  <sheetFormatPr defaultRowHeight="12" x14ac:dyDescent="0.2"/>
  <cols>
    <col min="1" max="1" width="4.28515625" style="2" customWidth="1"/>
    <col min="2" max="2" width="26.7109375" style="2" customWidth="1"/>
    <col min="3" max="3" width="8.5703125" style="2" customWidth="1"/>
    <col min="4" max="4" width="9.85546875" style="2" customWidth="1"/>
    <col min="5" max="5" width="13.42578125" style="2" customWidth="1"/>
    <col min="6" max="6" width="18.140625" style="2" customWidth="1"/>
    <col min="7" max="7" width="14.140625" style="2" customWidth="1"/>
    <col min="8" max="8" width="15" style="2" customWidth="1"/>
    <col min="9" max="9" width="15.28515625" style="2" customWidth="1"/>
    <col min="10" max="10" width="15.85546875" style="2" customWidth="1"/>
    <col min="11" max="1011" width="8.7109375" style="2" customWidth="1"/>
    <col min="1012" max="1013" width="11.5703125" style="2"/>
    <col min="1014" max="16384" width="9.140625" style="2"/>
  </cols>
  <sheetData>
    <row r="1" spans="1:11" ht="59.25" customHeight="1" x14ac:dyDescent="0.2">
      <c r="A1" s="1"/>
      <c r="B1" s="23"/>
      <c r="C1" s="1"/>
      <c r="D1" s="1"/>
      <c r="H1" s="34" t="s">
        <v>22</v>
      </c>
      <c r="I1" s="34"/>
      <c r="J1" s="34"/>
      <c r="K1" s="13"/>
    </row>
    <row r="2" spans="1:11" ht="34.5" customHeight="1" x14ac:dyDescent="0.25">
      <c r="A2" s="31" t="s">
        <v>14</v>
      </c>
      <c r="B2" s="31"/>
      <c r="C2" s="32" t="s">
        <v>21</v>
      </c>
      <c r="D2" s="32"/>
      <c r="E2" s="32"/>
      <c r="F2" s="32"/>
      <c r="G2" s="32"/>
      <c r="H2" s="32"/>
      <c r="I2" s="32"/>
      <c r="J2" s="32"/>
    </row>
    <row r="3" spans="1:11" ht="15" x14ac:dyDescent="0.25">
      <c r="A3" s="31" t="s">
        <v>15</v>
      </c>
      <c r="B3" s="31"/>
      <c r="C3" s="33" t="s">
        <v>16</v>
      </c>
      <c r="D3" s="33"/>
      <c r="E3" s="33"/>
      <c r="F3" s="33"/>
      <c r="G3" s="33"/>
      <c r="H3" s="33"/>
      <c r="I3" s="33"/>
      <c r="J3" s="33"/>
    </row>
    <row r="4" spans="1:11" ht="24.75" customHeight="1" x14ac:dyDescent="0.2">
      <c r="A4" s="35" t="s">
        <v>17</v>
      </c>
      <c r="B4" s="35"/>
      <c r="C4" s="35"/>
      <c r="D4" s="35"/>
      <c r="E4" s="35"/>
      <c r="F4" s="35"/>
      <c r="G4" s="35"/>
      <c r="H4" s="35"/>
      <c r="I4" s="35"/>
      <c r="J4" s="24"/>
    </row>
    <row r="5" spans="1:11" ht="133.5" customHeight="1" x14ac:dyDescent="0.2">
      <c r="A5" s="30" t="s">
        <v>19</v>
      </c>
      <c r="B5" s="30"/>
      <c r="C5" s="30"/>
      <c r="D5" s="30"/>
      <c r="E5" s="30"/>
      <c r="F5" s="30"/>
      <c r="G5" s="30"/>
      <c r="H5" s="30"/>
      <c r="I5" s="30"/>
      <c r="J5" s="24"/>
    </row>
    <row r="6" spans="1:11" ht="12.75" x14ac:dyDescent="0.2">
      <c r="A6" s="27" t="s">
        <v>0</v>
      </c>
      <c r="B6" s="28" t="s">
        <v>1</v>
      </c>
      <c r="C6" s="28" t="s">
        <v>2</v>
      </c>
      <c r="D6" s="29" t="s">
        <v>3</v>
      </c>
      <c r="E6" s="25" t="s">
        <v>8</v>
      </c>
      <c r="F6" s="25"/>
      <c r="G6" s="25" t="s">
        <v>9</v>
      </c>
      <c r="H6" s="25"/>
      <c r="I6" s="25" t="s">
        <v>10</v>
      </c>
      <c r="J6" s="25"/>
    </row>
    <row r="7" spans="1:11" ht="42" customHeight="1" x14ac:dyDescent="0.2">
      <c r="A7" s="27"/>
      <c r="B7" s="27"/>
      <c r="C7" s="27"/>
      <c r="D7" s="29"/>
      <c r="E7" s="14" t="s">
        <v>5</v>
      </c>
      <c r="F7" s="14" t="s">
        <v>6</v>
      </c>
      <c r="G7" s="14" t="s">
        <v>5</v>
      </c>
      <c r="H7" s="14" t="s">
        <v>6</v>
      </c>
      <c r="I7" s="14" t="s">
        <v>5</v>
      </c>
      <c r="J7" s="14" t="s">
        <v>6</v>
      </c>
    </row>
    <row r="8" spans="1:11" ht="67.5" customHeight="1" x14ac:dyDescent="0.2">
      <c r="A8" s="15">
        <v>1</v>
      </c>
      <c r="B8" s="20" t="s">
        <v>11</v>
      </c>
      <c r="C8" s="19" t="s">
        <v>7</v>
      </c>
      <c r="D8" s="16">
        <v>8000</v>
      </c>
      <c r="E8" s="10">
        <v>201.3</v>
      </c>
      <c r="F8" s="14">
        <f>E8*D8</f>
        <v>1610400</v>
      </c>
      <c r="G8" s="21">
        <v>255</v>
      </c>
      <c r="H8" s="14">
        <f>G8*D8</f>
        <v>2040000</v>
      </c>
      <c r="I8" s="22">
        <v>260</v>
      </c>
      <c r="J8" s="14">
        <f>I8*D8</f>
        <v>2080000</v>
      </c>
    </row>
    <row r="9" spans="1:11" ht="24" x14ac:dyDescent="0.2">
      <c r="A9" s="15">
        <v>2</v>
      </c>
      <c r="B9" s="20" t="s">
        <v>12</v>
      </c>
      <c r="C9" s="19" t="s">
        <v>7</v>
      </c>
      <c r="D9" s="16">
        <v>150</v>
      </c>
      <c r="E9" s="10">
        <v>201.3</v>
      </c>
      <c r="F9" s="14">
        <f t="shared" ref="F9:F10" si="0">E9*D9</f>
        <v>30195</v>
      </c>
      <c r="G9" s="21">
        <v>255</v>
      </c>
      <c r="H9" s="14">
        <f t="shared" ref="H9:H10" si="1">G9*D9</f>
        <v>38250</v>
      </c>
      <c r="I9" s="22">
        <v>260</v>
      </c>
      <c r="J9" s="14">
        <f t="shared" ref="J9:J10" si="2">I9*D9</f>
        <v>39000</v>
      </c>
    </row>
    <row r="10" spans="1:11" ht="48" x14ac:dyDescent="0.2">
      <c r="A10" s="15">
        <v>3</v>
      </c>
      <c r="B10" s="20" t="s">
        <v>13</v>
      </c>
      <c r="C10" s="19" t="s">
        <v>7</v>
      </c>
      <c r="D10" s="16">
        <v>30</v>
      </c>
      <c r="E10" s="10">
        <v>201.3</v>
      </c>
      <c r="F10" s="14">
        <f t="shared" si="0"/>
        <v>6039</v>
      </c>
      <c r="G10" s="21">
        <v>270</v>
      </c>
      <c r="H10" s="14">
        <f t="shared" si="1"/>
        <v>8100</v>
      </c>
      <c r="I10" s="22">
        <v>200</v>
      </c>
      <c r="J10" s="14">
        <f t="shared" si="2"/>
        <v>6000</v>
      </c>
    </row>
    <row r="11" spans="1:11" ht="13.5" x14ac:dyDescent="0.2">
      <c r="A11" s="3"/>
      <c r="B11" s="3"/>
      <c r="C11" s="3"/>
      <c r="D11" s="17">
        <f>SUM(D8:D10)</f>
        <v>8180</v>
      </c>
      <c r="E11" s="18"/>
      <c r="F11" s="17">
        <f>SUM(F8:F10)</f>
        <v>1646634</v>
      </c>
      <c r="G11" s="18"/>
      <c r="H11" s="17">
        <f>SUM(H8:H10)</f>
        <v>2086350</v>
      </c>
      <c r="I11" s="18"/>
      <c r="J11" s="17">
        <f>SUM(J8:J10)</f>
        <v>2125000</v>
      </c>
    </row>
    <row r="12" spans="1:11" ht="30.75" customHeight="1" x14ac:dyDescent="0.2">
      <c r="A12" s="26" t="s">
        <v>20</v>
      </c>
      <c r="B12" s="26"/>
      <c r="C12" s="26"/>
      <c r="D12" s="26"/>
      <c r="E12" s="26"/>
      <c r="F12" s="26"/>
      <c r="G12" s="26"/>
      <c r="H12" s="26"/>
      <c r="I12" s="5">
        <f>MINA(F11,H11,J11)</f>
        <v>1646634</v>
      </c>
      <c r="J12" s="11"/>
    </row>
    <row r="13" spans="1:11" ht="34.5" customHeight="1" x14ac:dyDescent="0.2">
      <c r="A13" s="12" t="s">
        <v>4</v>
      </c>
      <c r="B13" s="12"/>
      <c r="C13" s="12"/>
      <c r="D13" s="12"/>
      <c r="E13" s="12"/>
      <c r="F13" s="12"/>
      <c r="G13" s="6"/>
      <c r="H13" s="6"/>
      <c r="I13" s="6">
        <f>I12</f>
        <v>1646634</v>
      </c>
      <c r="J13" s="12"/>
    </row>
    <row r="14" spans="1:11" ht="15.75" customHeight="1" x14ac:dyDescent="0.2">
      <c r="A14" s="4"/>
      <c r="B14" s="7"/>
      <c r="C14" s="8"/>
      <c r="D14" s="9"/>
    </row>
    <row r="15" spans="1:11" ht="15" x14ac:dyDescent="0.2">
      <c r="A15" s="4" t="s">
        <v>18</v>
      </c>
      <c r="B15" s="7"/>
      <c r="C15" s="8"/>
      <c r="D15" s="9"/>
    </row>
  </sheetData>
  <mergeCells count="15">
    <mergeCell ref="A5:I5"/>
    <mergeCell ref="A2:B2"/>
    <mergeCell ref="C2:J2"/>
    <mergeCell ref="C3:J3"/>
    <mergeCell ref="H1:J1"/>
    <mergeCell ref="A3:B3"/>
    <mergeCell ref="A4:I4"/>
    <mergeCell ref="E6:F6"/>
    <mergeCell ref="G6:H6"/>
    <mergeCell ref="I6:J6"/>
    <mergeCell ref="A12:H12"/>
    <mergeCell ref="A6:A7"/>
    <mergeCell ref="B6:B7"/>
    <mergeCell ref="C6:C7"/>
    <mergeCell ref="D6:D7"/>
  </mergeCells>
  <pageMargins left="0.25" right="0.25" top="0.75" bottom="0.75" header="0.3" footer="0.3"/>
  <pageSetup paperSize="9" scale="86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НМЦК</dc:title>
  <dc:creator>Алексеев Евгений Петрович</dc:creator>
  <cp:lastModifiedBy>Святкина Юлия Владимировна</cp:lastModifiedBy>
  <cp:revision>10</cp:revision>
  <cp:lastPrinted>2026-10-09T06:31:30Z</cp:lastPrinted>
  <dcterms:created xsi:type="dcterms:W3CDTF">2012-10-22T11:49:52Z</dcterms:created>
  <dcterms:modified xsi:type="dcterms:W3CDTF">2026-10-14T09:35:27Z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