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ШКОЛЫ (Тюмень)\96\ЗАПРОС КОТИРОВОК\02 Канцы\"/>
    </mc:Choice>
  </mc:AlternateContent>
  <xr:revisionPtr revIDLastSave="0" documentId="13_ncr:1_{788A1A78-6E17-4A55-BC56-3E8C506B049F}" xr6:coauthVersionLast="47" xr6:coauthVersionMax="47" xr10:uidLastSave="{00000000-0000-0000-0000-000000000000}"/>
  <bookViews>
    <workbookView xWindow="14400" yWindow="0" windowWidth="14400" windowHeight="15600" tabRatio="936" xr2:uid="{00000000-000D-0000-FFFF-FFFF00000000}"/>
  </bookViews>
  <sheets>
    <sheet name="обоснование" sheetId="72" r:id="rId1"/>
  </sheets>
  <definedNames>
    <definedName name="_xlnm._FilterDatabase" localSheetId="0" hidden="1">обоснование!$B$3:$N$91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" i="72" l="1"/>
  <c r="M6" i="72" s="1"/>
  <c r="N6" i="72" s="1"/>
  <c r="L7" i="72"/>
  <c r="M7" i="72" s="1"/>
  <c r="N7" i="72" s="1"/>
  <c r="L8" i="72"/>
  <c r="M8" i="72" s="1"/>
  <c r="N8" i="72" s="1"/>
  <c r="L9" i="72"/>
  <c r="M9" i="72" s="1"/>
  <c r="N9" i="72" s="1"/>
  <c r="L10" i="72"/>
  <c r="M10" i="72" s="1"/>
  <c r="N10" i="72" s="1"/>
  <c r="L11" i="72"/>
  <c r="M11" i="72" s="1"/>
  <c r="N11" i="72" s="1"/>
  <c r="L12" i="72"/>
  <c r="M12" i="72" s="1"/>
  <c r="N12" i="72" s="1"/>
  <c r="L13" i="72"/>
  <c r="M13" i="72" s="1"/>
  <c r="N13" i="72" s="1"/>
  <c r="L14" i="72"/>
  <c r="M14" i="72" s="1"/>
  <c r="N14" i="72" s="1"/>
  <c r="L15" i="72"/>
  <c r="M15" i="72" s="1"/>
  <c r="N15" i="72" s="1"/>
  <c r="L16" i="72"/>
  <c r="M16" i="72" s="1"/>
  <c r="N16" i="72" s="1"/>
  <c r="L17" i="72"/>
  <c r="M17" i="72" s="1"/>
  <c r="N17" i="72" s="1"/>
  <c r="L18" i="72"/>
  <c r="M18" i="72" s="1"/>
  <c r="N18" i="72" s="1"/>
  <c r="L19" i="72"/>
  <c r="M19" i="72" s="1"/>
  <c r="N19" i="72" s="1"/>
  <c r="L20" i="72"/>
  <c r="M20" i="72" s="1"/>
  <c r="N20" i="72" s="1"/>
  <c r="L21" i="72"/>
  <c r="M21" i="72" s="1"/>
  <c r="N21" i="72" s="1"/>
  <c r="L22" i="72"/>
  <c r="M22" i="72" s="1"/>
  <c r="N22" i="72" s="1"/>
  <c r="L23" i="72"/>
  <c r="M23" i="72" s="1"/>
  <c r="N23" i="72" s="1"/>
  <c r="L24" i="72"/>
  <c r="M24" i="72" s="1"/>
  <c r="N24" i="72" s="1"/>
  <c r="L25" i="72"/>
  <c r="M25" i="72" s="1"/>
  <c r="N25" i="72" s="1"/>
  <c r="L26" i="72"/>
  <c r="M26" i="72" s="1"/>
  <c r="N26" i="72" s="1"/>
  <c r="L27" i="72"/>
  <c r="M27" i="72" s="1"/>
  <c r="N27" i="72" s="1"/>
  <c r="L28" i="72"/>
  <c r="M28" i="72" s="1"/>
  <c r="N28" i="72" s="1"/>
  <c r="L29" i="72"/>
  <c r="M29" i="72" s="1"/>
  <c r="N29" i="72" s="1"/>
  <c r="L30" i="72"/>
  <c r="M30" i="72" s="1"/>
  <c r="N30" i="72" s="1"/>
  <c r="L31" i="72"/>
  <c r="M31" i="72" s="1"/>
  <c r="N31" i="72" s="1"/>
  <c r="L32" i="72"/>
  <c r="M32" i="72" s="1"/>
  <c r="N32" i="72" s="1"/>
  <c r="L33" i="72"/>
  <c r="M33" i="72" s="1"/>
  <c r="N33" i="72" s="1"/>
  <c r="L34" i="72"/>
  <c r="M34" i="72" s="1"/>
  <c r="N34" i="72" s="1"/>
  <c r="L35" i="72"/>
  <c r="M35" i="72" s="1"/>
  <c r="N35" i="72" s="1"/>
  <c r="L36" i="72"/>
  <c r="M36" i="72" s="1"/>
  <c r="N36" i="72" s="1"/>
  <c r="L37" i="72"/>
  <c r="M37" i="72" s="1"/>
  <c r="N37" i="72" s="1"/>
  <c r="L38" i="72"/>
  <c r="M38" i="72" s="1"/>
  <c r="N38" i="72" s="1"/>
  <c r="L39" i="72"/>
  <c r="M39" i="72" s="1"/>
  <c r="N39" i="72" s="1"/>
  <c r="L40" i="72"/>
  <c r="M40" i="72" s="1"/>
  <c r="N40" i="72" s="1"/>
  <c r="L41" i="72"/>
  <c r="M41" i="72" s="1"/>
  <c r="N41" i="72" s="1"/>
  <c r="L42" i="72"/>
  <c r="M42" i="72" s="1"/>
  <c r="N42" i="72" s="1"/>
  <c r="L43" i="72"/>
  <c r="M43" i="72" s="1"/>
  <c r="N43" i="72" s="1"/>
  <c r="L44" i="72"/>
  <c r="M44" i="72" s="1"/>
  <c r="N44" i="72" s="1"/>
  <c r="L45" i="72"/>
  <c r="M45" i="72" s="1"/>
  <c r="N45" i="72" s="1"/>
  <c r="L46" i="72"/>
  <c r="M46" i="72" s="1"/>
  <c r="N46" i="72" s="1"/>
  <c r="L47" i="72"/>
  <c r="M47" i="72" s="1"/>
  <c r="N47" i="72" s="1"/>
  <c r="L48" i="72"/>
  <c r="M48" i="72" s="1"/>
  <c r="N48" i="72" s="1"/>
  <c r="L49" i="72"/>
  <c r="M49" i="72" s="1"/>
  <c r="N49" i="72" s="1"/>
  <c r="L50" i="72"/>
  <c r="M50" i="72" s="1"/>
  <c r="N50" i="72" s="1"/>
  <c r="L51" i="72"/>
  <c r="M51" i="72" s="1"/>
  <c r="N51" i="72" s="1"/>
  <c r="L52" i="72"/>
  <c r="M52" i="72" s="1"/>
  <c r="N52" i="72" s="1"/>
  <c r="L53" i="72"/>
  <c r="M53" i="72" s="1"/>
  <c r="N53" i="72" s="1"/>
  <c r="L54" i="72"/>
  <c r="M54" i="72" s="1"/>
  <c r="N54" i="72" s="1"/>
  <c r="L55" i="72"/>
  <c r="M55" i="72" s="1"/>
  <c r="N55" i="72" s="1"/>
  <c r="L56" i="72"/>
  <c r="M56" i="72" s="1"/>
  <c r="N56" i="72" s="1"/>
  <c r="L57" i="72"/>
  <c r="M57" i="72" s="1"/>
  <c r="N57" i="72" s="1"/>
  <c r="L58" i="72"/>
  <c r="M58" i="72" s="1"/>
  <c r="N58" i="72" s="1"/>
  <c r="L59" i="72"/>
  <c r="M59" i="72" s="1"/>
  <c r="N59" i="72" s="1"/>
  <c r="L60" i="72"/>
  <c r="M60" i="72" s="1"/>
  <c r="N60" i="72" s="1"/>
  <c r="L61" i="72"/>
  <c r="M61" i="72" s="1"/>
  <c r="N61" i="72" s="1"/>
  <c r="L62" i="72"/>
  <c r="M62" i="72" s="1"/>
  <c r="N62" i="72" s="1"/>
  <c r="L63" i="72"/>
  <c r="M63" i="72" s="1"/>
  <c r="N63" i="72" s="1"/>
  <c r="L64" i="72"/>
  <c r="M64" i="72" s="1"/>
  <c r="N64" i="72" s="1"/>
  <c r="L65" i="72"/>
  <c r="M65" i="72" s="1"/>
  <c r="N65" i="72" s="1"/>
  <c r="L66" i="72"/>
  <c r="M66" i="72" s="1"/>
  <c r="N66" i="72" s="1"/>
  <c r="L67" i="72"/>
  <c r="M67" i="72" s="1"/>
  <c r="N67" i="72" s="1"/>
  <c r="L68" i="72"/>
  <c r="M68" i="72" s="1"/>
  <c r="N68" i="72" s="1"/>
  <c r="L69" i="72"/>
  <c r="M69" i="72" s="1"/>
  <c r="N69" i="72" s="1"/>
  <c r="L70" i="72"/>
  <c r="M70" i="72" s="1"/>
  <c r="N70" i="72" s="1"/>
  <c r="L71" i="72"/>
  <c r="M71" i="72" s="1"/>
  <c r="N71" i="72" s="1"/>
  <c r="L72" i="72"/>
  <c r="M72" i="72" s="1"/>
  <c r="N72" i="72" s="1"/>
  <c r="L73" i="72"/>
  <c r="M73" i="72" s="1"/>
  <c r="N73" i="72" s="1"/>
  <c r="L74" i="72"/>
  <c r="M74" i="72" s="1"/>
  <c r="N74" i="72" s="1"/>
  <c r="L75" i="72"/>
  <c r="M75" i="72" s="1"/>
  <c r="N75" i="72" s="1"/>
  <c r="L76" i="72"/>
  <c r="M76" i="72" s="1"/>
  <c r="N76" i="72" s="1"/>
  <c r="L77" i="72"/>
  <c r="M77" i="72" s="1"/>
  <c r="N77" i="72" s="1"/>
  <c r="L78" i="72"/>
  <c r="M78" i="72" s="1"/>
  <c r="N78" i="72" s="1"/>
  <c r="L79" i="72"/>
  <c r="M79" i="72" s="1"/>
  <c r="N79" i="72" s="1"/>
  <c r="L80" i="72"/>
  <c r="M80" i="72" s="1"/>
  <c r="N80" i="72" s="1"/>
  <c r="L81" i="72"/>
  <c r="M81" i="72" s="1"/>
  <c r="N81" i="72" s="1"/>
  <c r="L82" i="72"/>
  <c r="M82" i="72" s="1"/>
  <c r="N82" i="72" s="1"/>
  <c r="L83" i="72"/>
  <c r="M83" i="72" s="1"/>
  <c r="N83" i="72" s="1"/>
  <c r="L84" i="72"/>
  <c r="M84" i="72" s="1"/>
  <c r="N84" i="72" s="1"/>
  <c r="L85" i="72"/>
  <c r="M85" i="72" s="1"/>
  <c r="N85" i="72" s="1"/>
  <c r="L86" i="72"/>
  <c r="M86" i="72" s="1"/>
  <c r="N86" i="72" s="1"/>
  <c r="L87" i="72"/>
  <c r="M87" i="72" s="1"/>
  <c r="N87" i="72" s="1"/>
  <c r="L88" i="72"/>
  <c r="M88" i="72" s="1"/>
  <c r="N88" i="72" s="1"/>
  <c r="L89" i="72"/>
  <c r="M89" i="72" s="1"/>
  <c r="N89" i="72" s="1"/>
  <c r="L90" i="72"/>
  <c r="M90" i="72" s="1"/>
  <c r="N90" i="72" s="1"/>
  <c r="N91" i="72" l="1"/>
</calcChain>
</file>

<file path=xl/sharedStrings.xml><?xml version="1.0" encoding="utf-8"?>
<sst xmlns="http://schemas.openxmlformats.org/spreadsheetml/2006/main" count="442" uniqueCount="139">
  <si>
    <t>Обоснование начальной (максимальной) цены договора</t>
  </si>
  <si>
    <t>№</t>
  </si>
  <si>
    <t>Наименование товара (услуги)</t>
  </si>
  <si>
    <t>ОКПД 2</t>
  </si>
  <si>
    <t>Национальный режим (ПП РФ 1875)</t>
  </si>
  <si>
    <t>Ед. изм</t>
  </si>
  <si>
    <t>Кол-во товара (услуги)</t>
  </si>
  <si>
    <t>Информация о цене (руб./ед.изм.)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</si>
  <si>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</si>
  <si>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</si>
  <si>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</si>
  <si>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</si>
  <si>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</si>
  <si>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 xml:space="preserve">№ пункта </t>
  </si>
  <si>
    <t>наименование меры</t>
  </si>
  <si>
    <t>ИТОГО: начальная (максимальная) цена договора составила:</t>
  </si>
  <si>
    <t>-</t>
  </si>
  <si>
    <t>преимущество</t>
  </si>
  <si>
    <t xml:space="preserve">Приложение № 4 к извещению о закупке          
</t>
  </si>
  <si>
    <t>Карандаши цветные</t>
  </si>
  <si>
    <t>32.99.15.110</t>
  </si>
  <si>
    <t>32.99.15.140</t>
  </si>
  <si>
    <t>32.99.12.120</t>
  </si>
  <si>
    <t>Фломастеры</t>
  </si>
  <si>
    <t>32.99.13.123</t>
  </si>
  <si>
    <t>32.99.12.110</t>
  </si>
  <si>
    <t>20.52.10.190</t>
  </si>
  <si>
    <t>17.23.13.192</t>
  </si>
  <si>
    <t>17.12.14.119</t>
  </si>
  <si>
    <t>22.29.21.000</t>
  </si>
  <si>
    <t>17.12.73.140</t>
  </si>
  <si>
    <t>17.23.11.150</t>
  </si>
  <si>
    <t>Пластилин</t>
  </si>
  <si>
    <t>20.59.52.110</t>
  </si>
  <si>
    <t>22.29.25.000</t>
  </si>
  <si>
    <t>17.23.13.193</t>
  </si>
  <si>
    <t>22.21.42.129</t>
  </si>
  <si>
    <t>25.71.13.110</t>
  </si>
  <si>
    <t>25.71.11.120</t>
  </si>
  <si>
    <t>26.51.33.141</t>
  </si>
  <si>
    <t>Ластик</t>
  </si>
  <si>
    <t>22.19.73.120</t>
  </si>
  <si>
    <t>20.59.59.900</t>
  </si>
  <si>
    <t>Дырокол</t>
  </si>
  <si>
    <t>25.99.22.130</t>
  </si>
  <si>
    <t>25.99.23.000</t>
  </si>
  <si>
    <t>25.93.14.140</t>
  </si>
  <si>
    <t>Зажим для бумаг</t>
  </si>
  <si>
    <t>17.22.11.140</t>
  </si>
  <si>
    <t>32.99.53.139</t>
  </si>
  <si>
    <t>25.93.18.110</t>
  </si>
  <si>
    <t>17.23.13.141</t>
  </si>
  <si>
    <t>28.23.12.110</t>
  </si>
  <si>
    <t>запрет</t>
  </si>
  <si>
    <t>ограничение</t>
  </si>
  <si>
    <t>п. 4</t>
  </si>
  <si>
    <t>п. 12</t>
  </si>
  <si>
    <t>п. 10</t>
  </si>
  <si>
    <t>п. 5</t>
  </si>
  <si>
    <t>17.23.13.191</t>
  </si>
  <si>
    <t>п. 3</t>
  </si>
  <si>
    <t>32.99.59.000</t>
  </si>
  <si>
    <t>п. 60</t>
  </si>
  <si>
    <t>п. 73</t>
  </si>
  <si>
    <t>п. 75</t>
  </si>
  <si>
    <t>п. 79</t>
  </si>
  <si>
    <t>п. 102</t>
  </si>
  <si>
    <t>п. 182</t>
  </si>
  <si>
    <t>п. 186</t>
  </si>
  <si>
    <t>Клейкая лента-скотч</t>
  </si>
  <si>
    <t>Антистеплер</t>
  </si>
  <si>
    <t>Папка-бокс пластиковая</t>
  </si>
  <si>
    <t>Батарейка щелочная пальчиковая</t>
  </si>
  <si>
    <t>Батарейка щелочная мизинчиковая</t>
  </si>
  <si>
    <t>Бахилы</t>
  </si>
  <si>
    <t>Бумага форматная А3</t>
  </si>
  <si>
    <t>Бумага форматная А4</t>
  </si>
  <si>
    <t>Бумага плотная А4</t>
  </si>
  <si>
    <t>Цветная бумага форматная</t>
  </si>
  <si>
    <t>Бумага для записи блок</t>
  </si>
  <si>
    <t>Бумага самоклеящаяся</t>
  </si>
  <si>
    <t>Ведро для мусора</t>
  </si>
  <si>
    <t>Вертикальный накопитель (лоток) для документов</t>
  </si>
  <si>
    <t>Доска для лепки</t>
  </si>
  <si>
    <t>Заготовки для ламинирования</t>
  </si>
  <si>
    <t>Замок почтовый</t>
  </si>
  <si>
    <t>Игла для переплета</t>
  </si>
  <si>
    <t>Калькулятор</t>
  </si>
  <si>
    <t>Карандаш чернографитовый</t>
  </si>
  <si>
    <t>Картон белый</t>
  </si>
  <si>
    <t>Клей ПВА</t>
  </si>
  <si>
    <t>Клей-карандаш</t>
  </si>
  <si>
    <t>Клейкие флажки-закладки</t>
  </si>
  <si>
    <t>Корректирующая лента</t>
  </si>
  <si>
    <t>Корректирующий штрих-карандаш</t>
  </si>
  <si>
    <t>Линейка</t>
  </si>
  <si>
    <t>Лоток горизонтальный для документов</t>
  </si>
  <si>
    <t>Маркер-текстовыделитель</t>
  </si>
  <si>
    <t xml:space="preserve">Мел </t>
  </si>
  <si>
    <t>Бумага для заметок с клеевым краем</t>
  </si>
  <si>
    <t>Маркеры для скетчинга</t>
  </si>
  <si>
    <t>Ножницы</t>
  </si>
  <si>
    <t>Обложки для переплета</t>
  </si>
  <si>
    <t>Папка для бумаг</t>
  </si>
  <si>
    <t>Папка на кольцах</t>
  </si>
  <si>
    <t>Файл - вкладыш</t>
  </si>
  <si>
    <t>Папка-регистратор</t>
  </si>
  <si>
    <t>Папка-уголок</t>
  </si>
  <si>
    <t xml:space="preserve">Пружины для переплета </t>
  </si>
  <si>
    <t>Разделитель листов</t>
  </si>
  <si>
    <t>Резак сабельный</t>
  </si>
  <si>
    <t xml:space="preserve">Ручка шариковая  </t>
  </si>
  <si>
    <t>Салфетки бумажные</t>
  </si>
  <si>
    <t>Скобы для степлера</t>
  </si>
  <si>
    <t>Скоросшиватель пластиковый</t>
  </si>
  <si>
    <t>Скрепки</t>
  </si>
  <si>
    <t>Стакан одноразовый</t>
  </si>
  <si>
    <t>Степлер</t>
  </si>
  <si>
    <t>Стикеры</t>
  </si>
  <si>
    <t>Точилка</t>
  </si>
  <si>
    <t>Фотобумага</t>
  </si>
  <si>
    <t>Цветная бумага для творчества</t>
  </si>
  <si>
    <t>Цветной картон</t>
  </si>
  <si>
    <t>Подставка настольная для презентаций</t>
  </si>
  <si>
    <t>Настольная подставка</t>
  </si>
  <si>
    <t>Книга алфавитная записи</t>
  </si>
  <si>
    <t>Личная карта обучающегося</t>
  </si>
  <si>
    <t>Доска магнитно-маркерная</t>
  </si>
  <si>
    <t>Набор</t>
  </si>
  <si>
    <t>Пара (2 шт.)</t>
  </si>
  <si>
    <t>Рулон</t>
  </si>
  <si>
    <t>Упаковка</t>
  </si>
  <si>
    <t>Штука</t>
  </si>
  <si>
    <t>22.29.23.110</t>
  </si>
  <si>
    <t>27.20.11.000</t>
  </si>
  <si>
    <t>29.20.21.190</t>
  </si>
  <si>
    <t>25.72.12.111</t>
  </si>
  <si>
    <t>32.50.50.190</t>
  </si>
  <si>
    <t>п.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</si>
</sst>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_₽_-;\-* #,##0.00\ _₽_-;_-* &quot;-&quot;??\ _₽_-;_-@_-"/>
    <numFmt numFmtId="165" formatCode="0.000"/>
    <numFmt numFmtId="166" formatCode="_-* #,##0.00_р_._-;\-* #,##0.00_р_._-;_-* &quot;-&quot;??_р_.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#,##0.0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64"/>
      <name val="Calibri"/>
      <family val="2"/>
      <charset val="204"/>
    </font>
    <font>
      <sz val="8"/>
      <name val="Arial"/>
      <family val="2"/>
      <charset val="204"/>
    </font>
    <font>
      <sz val="10"/>
      <name val="Arial Cyr"/>
      <family val="2"/>
      <charset val="204"/>
    </font>
    <font>
      <sz val="8"/>
      <name val="Arial"/>
      <family val="2"/>
    </font>
    <font>
      <sz val="10"/>
      <name val="Helv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3F1F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2">
    <xf numFmtId="0" fontId="0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2" fillId="0" borderId="0"/>
    <xf numFmtId="0" fontId="2" fillId="0" borderId="0"/>
    <xf numFmtId="167" fontId="9" fillId="0" borderId="0"/>
    <xf numFmtId="0" fontId="6" fillId="0" borderId="0"/>
    <xf numFmtId="0" fontId="3" fillId="0" borderId="0"/>
    <xf numFmtId="0" fontId="14" fillId="0" borderId="0"/>
    <xf numFmtId="168" fontId="3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1" fillId="0" borderId="0"/>
    <xf numFmtId="0" fontId="10" fillId="0" borderId="0"/>
    <xf numFmtId="0" fontId="8" fillId="0" borderId="0"/>
    <xf numFmtId="0" fontId="9" fillId="0" borderId="0"/>
    <xf numFmtId="0" fontId="6" fillId="0" borderId="0"/>
    <xf numFmtId="0" fontId="15" fillId="0" borderId="0"/>
    <xf numFmtId="0" fontId="6" fillId="0" borderId="0"/>
    <xf numFmtId="0" fontId="8" fillId="0" borderId="0"/>
    <xf numFmtId="0" fontId="6" fillId="0" borderId="0"/>
    <xf numFmtId="0" fontId="10" fillId="0" borderId="0"/>
    <xf numFmtId="0" fontId="8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3" fillId="0" borderId="0"/>
    <xf numFmtId="0" fontId="9" fillId="0" borderId="0"/>
    <xf numFmtId="0" fontId="9" fillId="0" borderId="0"/>
    <xf numFmtId="0" fontId="12" fillId="0" borderId="0"/>
    <xf numFmtId="0" fontId="3" fillId="0" borderId="0"/>
    <xf numFmtId="0" fontId="9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18" fillId="0" borderId="1" xfId="0" applyFont="1" applyBorder="1" applyAlignment="1">
      <alignment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169" fontId="4" fillId="0" borderId="0" xfId="0" applyNumberFormat="1" applyFont="1"/>
    <xf numFmtId="43" fontId="4" fillId="0" borderId="1" xfId="14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/>
    <xf numFmtId="165" fontId="5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5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18" fillId="2" borderId="1" xfId="0" applyNumberFormat="1" applyFont="1" applyFill="1" applyBorder="1" applyAlignment="1">
      <alignment horizontal="center" vertical="center" wrapText="1"/>
    </xf>
  </cellXfs>
  <cellStyles count="142">
    <cellStyle name="Excel Built-in Normal" xfId="9" xr:uid="{00000000-0005-0000-0000-000000000000}"/>
    <cellStyle name="TableStyleLight1" xfId="10" xr:uid="{00000000-0005-0000-0000-000001000000}"/>
    <cellStyle name="Денежный 2" xfId="11" xr:uid="{00000000-0005-0000-0000-000002000000}"/>
    <cellStyle name="Денежный 2 2 2 2" xfId="12" xr:uid="{00000000-0005-0000-0000-000003000000}"/>
    <cellStyle name="Денежный 3" xfId="13" xr:uid="{00000000-0005-0000-0000-000004000000}"/>
    <cellStyle name="Денежный 3 2" xfId="14" xr:uid="{00000000-0005-0000-0000-000005000000}"/>
    <cellStyle name="Денежный 3 2 10" xfId="15" xr:uid="{00000000-0005-0000-0000-000006000000}"/>
    <cellStyle name="Денежный 3 2 10 2" xfId="16" xr:uid="{00000000-0005-0000-0000-000007000000}"/>
    <cellStyle name="Денежный 3 2 10 3" xfId="17" xr:uid="{00000000-0005-0000-0000-000008000000}"/>
    <cellStyle name="Денежный 3 2 10 4" xfId="18" xr:uid="{00000000-0005-0000-0000-000009000000}"/>
    <cellStyle name="Денежный 3 2 10 5" xfId="19" xr:uid="{00000000-0005-0000-0000-00000A000000}"/>
    <cellStyle name="Денежный 3 2 11" xfId="20" xr:uid="{00000000-0005-0000-0000-00000B000000}"/>
    <cellStyle name="Денежный 3 2 11 2" xfId="21" xr:uid="{00000000-0005-0000-0000-00000C000000}"/>
    <cellStyle name="Денежный 3 2 11 3" xfId="22" xr:uid="{00000000-0005-0000-0000-00000D000000}"/>
    <cellStyle name="Денежный 3 2 11 4" xfId="23" xr:uid="{00000000-0005-0000-0000-00000E000000}"/>
    <cellStyle name="Денежный 3 2 11 5" xfId="24" xr:uid="{00000000-0005-0000-0000-00000F000000}"/>
    <cellStyle name="Денежный 3 2 12" xfId="25" xr:uid="{00000000-0005-0000-0000-000010000000}"/>
    <cellStyle name="Денежный 3 2 12 2" xfId="26" xr:uid="{00000000-0005-0000-0000-000011000000}"/>
    <cellStyle name="Денежный 3 2 12 3" xfId="27" xr:uid="{00000000-0005-0000-0000-000012000000}"/>
    <cellStyle name="Денежный 3 2 12 4" xfId="28" xr:uid="{00000000-0005-0000-0000-000013000000}"/>
    <cellStyle name="Денежный 3 2 12 5" xfId="29" xr:uid="{00000000-0005-0000-0000-000014000000}"/>
    <cellStyle name="Денежный 3 2 13" xfId="30" xr:uid="{00000000-0005-0000-0000-000015000000}"/>
    <cellStyle name="Денежный 3 2 14" xfId="31" xr:uid="{00000000-0005-0000-0000-000016000000}"/>
    <cellStyle name="Денежный 3 2 15" xfId="32" xr:uid="{00000000-0005-0000-0000-000017000000}"/>
    <cellStyle name="Денежный 3 2 16" xfId="33" xr:uid="{00000000-0005-0000-0000-000018000000}"/>
    <cellStyle name="Денежный 3 2 17" xfId="34" xr:uid="{00000000-0005-0000-0000-000019000000}"/>
    <cellStyle name="Денежный 3 2 2" xfId="35" xr:uid="{00000000-0005-0000-0000-00001A000000}"/>
    <cellStyle name="Денежный 3 2 2 2" xfId="36" xr:uid="{00000000-0005-0000-0000-00001B000000}"/>
    <cellStyle name="Денежный 3 2 2 3" xfId="37" xr:uid="{00000000-0005-0000-0000-00001C000000}"/>
    <cellStyle name="Денежный 3 2 2 4" xfId="38" xr:uid="{00000000-0005-0000-0000-00001D000000}"/>
    <cellStyle name="Денежный 3 2 2 5" xfId="39" xr:uid="{00000000-0005-0000-0000-00001E000000}"/>
    <cellStyle name="Денежный 3 2 2 6" xfId="40" xr:uid="{00000000-0005-0000-0000-00001F000000}"/>
    <cellStyle name="Денежный 3 2 3" xfId="41" xr:uid="{00000000-0005-0000-0000-000020000000}"/>
    <cellStyle name="Денежный 3 2 3 2" xfId="42" xr:uid="{00000000-0005-0000-0000-000021000000}"/>
    <cellStyle name="Денежный 3 2 3 3" xfId="43" xr:uid="{00000000-0005-0000-0000-000022000000}"/>
    <cellStyle name="Денежный 3 2 3 4" xfId="44" xr:uid="{00000000-0005-0000-0000-000023000000}"/>
    <cellStyle name="Денежный 3 2 3 5" xfId="45" xr:uid="{00000000-0005-0000-0000-000024000000}"/>
    <cellStyle name="Денежный 3 2 3 6" xfId="46" xr:uid="{00000000-0005-0000-0000-000025000000}"/>
    <cellStyle name="Денежный 3 2 4" xfId="47" xr:uid="{00000000-0005-0000-0000-000026000000}"/>
    <cellStyle name="Денежный 3 2 4 2" xfId="48" xr:uid="{00000000-0005-0000-0000-000027000000}"/>
    <cellStyle name="Денежный 3 2 4 3" xfId="49" xr:uid="{00000000-0005-0000-0000-000028000000}"/>
    <cellStyle name="Денежный 3 2 4 4" xfId="50" xr:uid="{00000000-0005-0000-0000-000029000000}"/>
    <cellStyle name="Денежный 3 2 4 5" xfId="51" xr:uid="{00000000-0005-0000-0000-00002A000000}"/>
    <cellStyle name="Денежный 3 2 4 6" xfId="52" xr:uid="{00000000-0005-0000-0000-00002B000000}"/>
    <cellStyle name="Денежный 3 2 5" xfId="53" xr:uid="{00000000-0005-0000-0000-00002C000000}"/>
    <cellStyle name="Денежный 3 2 5 2" xfId="54" xr:uid="{00000000-0005-0000-0000-00002D000000}"/>
    <cellStyle name="Денежный 3 2 5 3" xfId="55" xr:uid="{00000000-0005-0000-0000-00002E000000}"/>
    <cellStyle name="Денежный 3 2 5 4" xfId="56" xr:uid="{00000000-0005-0000-0000-00002F000000}"/>
    <cellStyle name="Денежный 3 2 5 5" xfId="57" xr:uid="{00000000-0005-0000-0000-000030000000}"/>
    <cellStyle name="Денежный 3 2 5 6" xfId="58" xr:uid="{00000000-0005-0000-0000-000031000000}"/>
    <cellStyle name="Денежный 3 2 6" xfId="59" xr:uid="{00000000-0005-0000-0000-000032000000}"/>
    <cellStyle name="Денежный 3 2 6 2" xfId="60" xr:uid="{00000000-0005-0000-0000-000033000000}"/>
    <cellStyle name="Денежный 3 2 6 3" xfId="61" xr:uid="{00000000-0005-0000-0000-000034000000}"/>
    <cellStyle name="Денежный 3 2 6 4" xfId="62" xr:uid="{00000000-0005-0000-0000-000035000000}"/>
    <cellStyle name="Денежный 3 2 6 5" xfId="63" xr:uid="{00000000-0005-0000-0000-000036000000}"/>
    <cellStyle name="Денежный 3 2 6 6" xfId="64" xr:uid="{00000000-0005-0000-0000-000037000000}"/>
    <cellStyle name="Денежный 3 2 7" xfId="65" xr:uid="{00000000-0005-0000-0000-000038000000}"/>
    <cellStyle name="Денежный 3 2 7 2" xfId="66" xr:uid="{00000000-0005-0000-0000-000039000000}"/>
    <cellStyle name="Денежный 3 2 7 3" xfId="67" xr:uid="{00000000-0005-0000-0000-00003A000000}"/>
    <cellStyle name="Денежный 3 2 7 4" xfId="68" xr:uid="{00000000-0005-0000-0000-00003B000000}"/>
    <cellStyle name="Денежный 3 2 7 5" xfId="69" xr:uid="{00000000-0005-0000-0000-00003C000000}"/>
    <cellStyle name="Денежный 3 2 8" xfId="70" xr:uid="{00000000-0005-0000-0000-00003D000000}"/>
    <cellStyle name="Денежный 3 2 8 2" xfId="71" xr:uid="{00000000-0005-0000-0000-00003E000000}"/>
    <cellStyle name="Денежный 3 2 8 3" xfId="72" xr:uid="{00000000-0005-0000-0000-00003F000000}"/>
    <cellStyle name="Денежный 3 2 8 4" xfId="73" xr:uid="{00000000-0005-0000-0000-000040000000}"/>
    <cellStyle name="Денежный 3 2 8 5" xfId="74" xr:uid="{00000000-0005-0000-0000-000041000000}"/>
    <cellStyle name="Денежный 3 2 9" xfId="75" xr:uid="{00000000-0005-0000-0000-000042000000}"/>
    <cellStyle name="Денежный 3 2 9 2" xfId="76" xr:uid="{00000000-0005-0000-0000-000043000000}"/>
    <cellStyle name="Денежный 3 2 9 3" xfId="77" xr:uid="{00000000-0005-0000-0000-000044000000}"/>
    <cellStyle name="Денежный 3 2 9 4" xfId="78" xr:uid="{00000000-0005-0000-0000-000045000000}"/>
    <cellStyle name="Денежный 3 2 9 5" xfId="79" xr:uid="{00000000-0005-0000-0000-000046000000}"/>
    <cellStyle name="Денежный 3 3" xfId="80" xr:uid="{00000000-0005-0000-0000-000047000000}"/>
    <cellStyle name="Денежный 3 4" xfId="81" xr:uid="{00000000-0005-0000-0000-000048000000}"/>
    <cellStyle name="Денежный 3 5" xfId="82" xr:uid="{00000000-0005-0000-0000-000049000000}"/>
    <cellStyle name="Денежный 3 6" xfId="83" xr:uid="{00000000-0005-0000-0000-00004A000000}"/>
    <cellStyle name="Денежный 3 7" xfId="84" xr:uid="{00000000-0005-0000-0000-00004B000000}"/>
    <cellStyle name="Обычный" xfId="0" builtinId="0"/>
    <cellStyle name="Обычный 10" xfId="85" xr:uid="{00000000-0005-0000-0000-00004D000000}"/>
    <cellStyle name="Обычный 2" xfId="1" xr:uid="{00000000-0005-0000-0000-00004E000000}"/>
    <cellStyle name="Обычный 2 2" xfId="6" xr:uid="{00000000-0005-0000-0000-00004F000000}"/>
    <cellStyle name="Обычный 2 2 2" xfId="87" xr:uid="{00000000-0005-0000-0000-000050000000}"/>
    <cellStyle name="Обычный 2 2 2 2" xfId="88" xr:uid="{00000000-0005-0000-0000-000051000000}"/>
    <cellStyle name="Обычный 2 2 2 3" xfId="89" xr:uid="{00000000-0005-0000-0000-000052000000}"/>
    <cellStyle name="Обычный 2 2 2 4" xfId="90" xr:uid="{00000000-0005-0000-0000-000053000000}"/>
    <cellStyle name="Обычный 2 2 20" xfId="3" xr:uid="{00000000-0005-0000-0000-000054000000}"/>
    <cellStyle name="Обычный 2 2 3" xfId="91" xr:uid="{00000000-0005-0000-0000-000055000000}"/>
    <cellStyle name="Обычный 2 2 3 2" xfId="92" xr:uid="{00000000-0005-0000-0000-000056000000}"/>
    <cellStyle name="Обычный 2 2 4" xfId="93" xr:uid="{00000000-0005-0000-0000-000057000000}"/>
    <cellStyle name="Обычный 2 2 5" xfId="94" xr:uid="{00000000-0005-0000-0000-000058000000}"/>
    <cellStyle name="Обычный 2 2 6" xfId="95" xr:uid="{00000000-0005-0000-0000-000059000000}"/>
    <cellStyle name="Обычный 2 2 7" xfId="86" xr:uid="{00000000-0005-0000-0000-00005A000000}"/>
    <cellStyle name="Обычный 2 3" xfId="96" xr:uid="{00000000-0005-0000-0000-00005B000000}"/>
    <cellStyle name="Обычный 2 3 2" xfId="97" xr:uid="{00000000-0005-0000-0000-00005C000000}"/>
    <cellStyle name="Обычный 2 3 2 2" xfId="98" xr:uid="{00000000-0005-0000-0000-00005D000000}"/>
    <cellStyle name="Обычный 2 3 3" xfId="99" xr:uid="{00000000-0005-0000-0000-00005E000000}"/>
    <cellStyle name="Обычный 2 3 4" xfId="100" xr:uid="{00000000-0005-0000-0000-00005F000000}"/>
    <cellStyle name="Обычный 2 4" xfId="101" xr:uid="{00000000-0005-0000-0000-000060000000}"/>
    <cellStyle name="Обычный 2 4 2" xfId="102" xr:uid="{00000000-0005-0000-0000-000061000000}"/>
    <cellStyle name="Обычный 2 5" xfId="103" xr:uid="{00000000-0005-0000-0000-000062000000}"/>
    <cellStyle name="Обычный 2 5 2" xfId="104" xr:uid="{00000000-0005-0000-0000-000063000000}"/>
    <cellStyle name="Обычный 2 6" xfId="105" xr:uid="{00000000-0005-0000-0000-000064000000}"/>
    <cellStyle name="Обычный 2 7" xfId="106" xr:uid="{00000000-0005-0000-0000-000065000000}"/>
    <cellStyle name="Обычный 2 8" xfId="107" xr:uid="{00000000-0005-0000-0000-000066000000}"/>
    <cellStyle name="Обычный 2 9" xfId="8" xr:uid="{00000000-0005-0000-0000-000067000000}"/>
    <cellStyle name="Обычный 20" xfId="108" xr:uid="{00000000-0005-0000-0000-000068000000}"/>
    <cellStyle name="Обычный 21" xfId="109" xr:uid="{00000000-0005-0000-0000-000069000000}"/>
    <cellStyle name="Обычный 3" xfId="2" xr:uid="{00000000-0005-0000-0000-00006A000000}"/>
    <cellStyle name="Обычный 3 2" xfId="110" xr:uid="{00000000-0005-0000-0000-00006B000000}"/>
    <cellStyle name="Обычный 3 2 2" xfId="111" xr:uid="{00000000-0005-0000-0000-00006C000000}"/>
    <cellStyle name="Обычный 3 2 2 2" xfId="112" xr:uid="{00000000-0005-0000-0000-00006D000000}"/>
    <cellStyle name="Обычный 3 2 3" xfId="113" xr:uid="{00000000-0005-0000-0000-00006E000000}"/>
    <cellStyle name="Обычный 3 2 4" xfId="114" xr:uid="{00000000-0005-0000-0000-00006F000000}"/>
    <cellStyle name="Обычный 3 3" xfId="115" xr:uid="{00000000-0005-0000-0000-000070000000}"/>
    <cellStyle name="Обычный 3 3 2" xfId="116" xr:uid="{00000000-0005-0000-0000-000071000000}"/>
    <cellStyle name="Обычный 3 4" xfId="117" xr:uid="{00000000-0005-0000-0000-000072000000}"/>
    <cellStyle name="Обычный 3 5" xfId="118" xr:uid="{00000000-0005-0000-0000-000073000000}"/>
    <cellStyle name="Обычный 4" xfId="4" xr:uid="{00000000-0005-0000-0000-000074000000}"/>
    <cellStyle name="Обычный 4 2" xfId="120" xr:uid="{00000000-0005-0000-0000-000075000000}"/>
    <cellStyle name="Обычный 4 3" xfId="121" xr:uid="{00000000-0005-0000-0000-000076000000}"/>
    <cellStyle name="Обычный 4 4" xfId="119" xr:uid="{00000000-0005-0000-0000-000077000000}"/>
    <cellStyle name="Обычный 5" xfId="122" xr:uid="{00000000-0005-0000-0000-000078000000}"/>
    <cellStyle name="Обычный 5 2" xfId="123" xr:uid="{00000000-0005-0000-0000-000079000000}"/>
    <cellStyle name="Обычный 6" xfId="5" xr:uid="{00000000-0005-0000-0000-00007A000000}"/>
    <cellStyle name="Пояснение 2" xfId="124" xr:uid="{00000000-0005-0000-0000-00007B000000}"/>
    <cellStyle name="Процентный 2" xfId="125" xr:uid="{00000000-0005-0000-0000-00007C000000}"/>
    <cellStyle name="Процентный 2 2" xfId="126" xr:uid="{00000000-0005-0000-0000-00007D000000}"/>
    <cellStyle name="Процентный 2 3" xfId="127" xr:uid="{00000000-0005-0000-0000-00007E000000}"/>
    <cellStyle name="Процентный 2 4" xfId="128" xr:uid="{00000000-0005-0000-0000-00007F000000}"/>
    <cellStyle name="Процентный 2 5" xfId="129" xr:uid="{00000000-0005-0000-0000-000080000000}"/>
    <cellStyle name="Стиль 1" xfId="130" xr:uid="{00000000-0005-0000-0000-000081000000}"/>
    <cellStyle name="Финансовый" xfId="141" builtinId="3"/>
    <cellStyle name="Финансовый [0] 2" xfId="7" xr:uid="{00000000-0005-0000-0000-000083000000}"/>
    <cellStyle name="Финансовый 2" xfId="131" xr:uid="{00000000-0005-0000-0000-000084000000}"/>
    <cellStyle name="Финансовый 2 2" xfId="132" xr:uid="{00000000-0005-0000-0000-000085000000}"/>
    <cellStyle name="Финансовый 2 2 2" xfId="133" xr:uid="{00000000-0005-0000-0000-000086000000}"/>
    <cellStyle name="Финансовый 2 2 3" xfId="134" xr:uid="{00000000-0005-0000-0000-000087000000}"/>
    <cellStyle name="Финансовый 2 3" xfId="135" xr:uid="{00000000-0005-0000-0000-000088000000}"/>
    <cellStyle name="Финансовый 2 4" xfId="136" xr:uid="{00000000-0005-0000-0000-000089000000}"/>
    <cellStyle name="Финансовый 2 5" xfId="137" xr:uid="{00000000-0005-0000-0000-00008A000000}"/>
    <cellStyle name="Финансовый 2 6" xfId="138" xr:uid="{00000000-0005-0000-0000-00008B000000}"/>
    <cellStyle name="Финансовый 2 7" xfId="139" xr:uid="{00000000-0005-0000-0000-00008C000000}"/>
    <cellStyle name="Финансовый 2 8" xfId="140" xr:uid="{00000000-0005-0000-0000-00008D000000}"/>
  </cellStyles>
  <dxfs count="0"/>
  <tableStyles count="0" defaultTableStyle="TableStyleMedium2" defaultPivotStyle="PivotStyleLight16"/>
  <colors>
    <mruColors>
      <color rgb="FFE3F1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9525</xdr:rowOff>
    </xdr:from>
    <xdr:to>
      <xdr:col>7</xdr:col>
      <xdr:colOff>0</xdr:colOff>
      <xdr:row>10</xdr:row>
      <xdr:rowOff>38100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D5EC95C8-347D-4A6A-8567-7F74B3266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2038350"/>
          <a:ext cx="0" cy="19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0</xdr:colOff>
      <xdr:row>92</xdr:row>
      <xdr:rowOff>57149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E9636867-9C30-4B23-94CD-83C032C7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22307550"/>
          <a:ext cx="0" cy="383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0</xdr:colOff>
      <xdr:row>92</xdr:row>
      <xdr:rowOff>57150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E676E384-48FE-4C2D-9CE7-EC17FDBF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22488525"/>
          <a:ext cx="0" cy="3838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0</xdr:colOff>
      <xdr:row>92</xdr:row>
      <xdr:rowOff>57150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A489A6A6-E1FD-4768-A49F-787868AC4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22669500"/>
          <a:ext cx="0" cy="383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0</xdr:colOff>
      <xdr:row>91</xdr:row>
      <xdr:rowOff>129987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9CD9C32F-5F1B-4B3B-B9B8-D9EDC833A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22850475"/>
          <a:ext cx="0" cy="291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0</xdr:colOff>
      <xdr:row>91</xdr:row>
      <xdr:rowOff>19049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48081063-D85D-4DC1-8A40-88DDFD65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2321242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0</xdr:colOff>
      <xdr:row>91</xdr:row>
      <xdr:rowOff>19049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3E996F7F-908F-407D-8349-8F060DF1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23393400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0</xdr:colOff>
      <xdr:row>91</xdr:row>
      <xdr:rowOff>19050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A73BA3F6-7842-4EA9-AB1F-9E5A97956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23574375"/>
          <a:ext cx="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0</xdr:colOff>
      <xdr:row>91</xdr:row>
      <xdr:rowOff>145676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946E13AE-B163-4C69-912B-DEC898723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23764875"/>
          <a:ext cx="0" cy="3154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0</xdr:colOff>
      <xdr:row>93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53578FB5-AB68-4DC5-B270-85A29A374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27374850"/>
          <a:ext cx="0" cy="5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0</xdr:colOff>
      <xdr:row>93</xdr:row>
      <xdr:rowOff>85725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A5F73877-0D24-4B22-BAFA-A07AC816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27917775"/>
          <a:ext cx="0" cy="580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0</xdr:colOff>
      <xdr:row>237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833F5D9E-1551-45C6-A347-A4198DE39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340004400"/>
          <a:ext cx="0" cy="180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0</xdr:colOff>
      <xdr:row>240</xdr:row>
      <xdr:rowOff>104776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AADF8364-9DEA-4CF2-887F-683ACCD2A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340004400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0</xdr:colOff>
      <xdr:row>237</xdr:row>
      <xdr:rowOff>133351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674A9323-2EC6-4CDC-8250-812242C8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34000440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0</xdr:colOff>
      <xdr:row>237</xdr:row>
      <xdr:rowOff>28576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A362DD35-56AD-404E-9E06-CD22E4B43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3400044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0</xdr:colOff>
      <xdr:row>237</xdr:row>
      <xdr:rowOff>133351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521EDD43-4FC2-455B-8909-D38DF86E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34000440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0</xdr:colOff>
      <xdr:row>237</xdr:row>
      <xdr:rowOff>28576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C21B3602-91AC-4FB7-91F0-B57542967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5" y="340004400"/>
          <a:ext cx="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</sheetPr>
  <dimension ref="A1:N95"/>
  <sheetViews>
    <sheetView tabSelected="1" topLeftCell="B1" zoomScale="85" zoomScaleNormal="85" workbookViewId="0">
      <selection activeCell="F15" sqref="F15"/>
    </sheetView>
  </sheetViews>
  <sheetFormatPr defaultColWidth="8.85546875" defaultRowHeight="12" x14ac:dyDescent="0.2"/>
  <cols>
    <col min="1" max="1" width="8.85546875" style="2" hidden="1" customWidth="1"/>
    <col min="2" max="2" width="7.5703125" style="2" customWidth="1"/>
    <col min="3" max="3" width="53.28515625" style="2" customWidth="1"/>
    <col min="4" max="4" width="15.28515625" style="2" customWidth="1"/>
    <col min="5" max="6" width="13.42578125" style="2" customWidth="1"/>
    <col min="7" max="7" width="11.140625" style="2" customWidth="1"/>
    <col min="8" max="8" width="8.85546875" style="2" customWidth="1"/>
    <col min="9" max="10" width="10.5703125" style="2" customWidth="1"/>
    <col min="11" max="11" width="10.140625" style="2" customWidth="1"/>
    <col min="12" max="12" width="13.42578125" style="2" hidden="1" customWidth="1"/>
    <col min="13" max="13" width="12.42578125" style="2" customWidth="1"/>
    <col min="14" max="14" width="17.7109375" style="2" customWidth="1"/>
    <col min="15" max="243" width="8.85546875" style="2"/>
    <col min="244" max="244" width="0" style="2" hidden="1" customWidth="1"/>
    <col min="245" max="245" width="18.85546875" style="2" customWidth="1"/>
    <col min="246" max="246" width="7.5703125" style="2" customWidth="1"/>
    <col min="247" max="247" width="53.28515625" style="2" customWidth="1"/>
    <col min="248" max="248" width="15.28515625" style="2" customWidth="1"/>
    <col min="249" max="250" width="13.42578125" style="2" customWidth="1"/>
    <col min="251" max="252" width="8.85546875" style="2"/>
    <col min="253" max="254" width="10.5703125" style="2" customWidth="1"/>
    <col min="255" max="255" width="10.42578125" style="2" customWidth="1"/>
    <col min="256" max="256" width="0" style="2" hidden="1" customWidth="1"/>
    <col min="257" max="257" width="12.42578125" style="2" customWidth="1"/>
    <col min="258" max="258" width="17.7109375" style="2" customWidth="1"/>
    <col min="259" max="259" width="9.5703125" style="2" bestFit="1" customWidth="1"/>
    <col min="260" max="499" width="8.85546875" style="2"/>
    <col min="500" max="500" width="0" style="2" hidden="1" customWidth="1"/>
    <col min="501" max="501" width="18.85546875" style="2" customWidth="1"/>
    <col min="502" max="502" width="7.5703125" style="2" customWidth="1"/>
    <col min="503" max="503" width="53.28515625" style="2" customWidth="1"/>
    <col min="504" max="504" width="15.28515625" style="2" customWidth="1"/>
    <col min="505" max="506" width="13.42578125" style="2" customWidth="1"/>
    <col min="507" max="508" width="8.85546875" style="2"/>
    <col min="509" max="510" width="10.5703125" style="2" customWidth="1"/>
    <col min="511" max="511" width="10.42578125" style="2" customWidth="1"/>
    <col min="512" max="512" width="0" style="2" hidden="1" customWidth="1"/>
    <col min="513" max="513" width="12.42578125" style="2" customWidth="1"/>
    <col min="514" max="514" width="17.7109375" style="2" customWidth="1"/>
    <col min="515" max="515" width="9.5703125" style="2" bestFit="1" customWidth="1"/>
    <col min="516" max="755" width="8.85546875" style="2"/>
    <col min="756" max="756" width="0" style="2" hidden="1" customWidth="1"/>
    <col min="757" max="757" width="18.85546875" style="2" customWidth="1"/>
    <col min="758" max="758" width="7.5703125" style="2" customWidth="1"/>
    <col min="759" max="759" width="53.28515625" style="2" customWidth="1"/>
    <col min="760" max="760" width="15.28515625" style="2" customWidth="1"/>
    <col min="761" max="762" width="13.42578125" style="2" customWidth="1"/>
    <col min="763" max="764" width="8.85546875" style="2"/>
    <col min="765" max="766" width="10.5703125" style="2" customWidth="1"/>
    <col min="767" max="767" width="10.42578125" style="2" customWidth="1"/>
    <col min="768" max="768" width="0" style="2" hidden="1" customWidth="1"/>
    <col min="769" max="769" width="12.42578125" style="2" customWidth="1"/>
    <col min="770" max="770" width="17.7109375" style="2" customWidth="1"/>
    <col min="771" max="771" width="9.5703125" style="2" bestFit="1" customWidth="1"/>
    <col min="772" max="1011" width="8.85546875" style="2"/>
    <col min="1012" max="1012" width="0" style="2" hidden="1" customWidth="1"/>
    <col min="1013" max="1013" width="18.85546875" style="2" customWidth="1"/>
    <col min="1014" max="1014" width="7.5703125" style="2" customWidth="1"/>
    <col min="1015" max="1015" width="53.28515625" style="2" customWidth="1"/>
    <col min="1016" max="1016" width="15.28515625" style="2" customWidth="1"/>
    <col min="1017" max="1018" width="13.42578125" style="2" customWidth="1"/>
    <col min="1019" max="1020" width="8.85546875" style="2"/>
    <col min="1021" max="1022" width="10.5703125" style="2" customWidth="1"/>
    <col min="1023" max="1023" width="10.42578125" style="2" customWidth="1"/>
    <col min="1024" max="1024" width="0" style="2" hidden="1" customWidth="1"/>
    <col min="1025" max="1025" width="12.42578125" style="2" customWidth="1"/>
    <col min="1026" max="1026" width="17.7109375" style="2" customWidth="1"/>
    <col min="1027" max="1027" width="9.5703125" style="2" bestFit="1" customWidth="1"/>
    <col min="1028" max="1267" width="8.85546875" style="2"/>
    <col min="1268" max="1268" width="0" style="2" hidden="1" customWidth="1"/>
    <col min="1269" max="1269" width="18.85546875" style="2" customWidth="1"/>
    <col min="1270" max="1270" width="7.5703125" style="2" customWidth="1"/>
    <col min="1271" max="1271" width="53.28515625" style="2" customWidth="1"/>
    <col min="1272" max="1272" width="15.28515625" style="2" customWidth="1"/>
    <col min="1273" max="1274" width="13.42578125" style="2" customWidth="1"/>
    <col min="1275" max="1276" width="8.85546875" style="2"/>
    <col min="1277" max="1278" width="10.5703125" style="2" customWidth="1"/>
    <col min="1279" max="1279" width="10.42578125" style="2" customWidth="1"/>
    <col min="1280" max="1280" width="0" style="2" hidden="1" customWidth="1"/>
    <col min="1281" max="1281" width="12.42578125" style="2" customWidth="1"/>
    <col min="1282" max="1282" width="17.7109375" style="2" customWidth="1"/>
    <col min="1283" max="1283" width="9.5703125" style="2" bestFit="1" customWidth="1"/>
    <col min="1284" max="1523" width="8.85546875" style="2"/>
    <col min="1524" max="1524" width="0" style="2" hidden="1" customWidth="1"/>
    <col min="1525" max="1525" width="18.85546875" style="2" customWidth="1"/>
    <col min="1526" max="1526" width="7.5703125" style="2" customWidth="1"/>
    <col min="1527" max="1527" width="53.28515625" style="2" customWidth="1"/>
    <col min="1528" max="1528" width="15.28515625" style="2" customWidth="1"/>
    <col min="1529" max="1530" width="13.42578125" style="2" customWidth="1"/>
    <col min="1531" max="1532" width="8.85546875" style="2"/>
    <col min="1533" max="1534" width="10.5703125" style="2" customWidth="1"/>
    <col min="1535" max="1535" width="10.42578125" style="2" customWidth="1"/>
    <col min="1536" max="1536" width="0" style="2" hidden="1" customWidth="1"/>
    <col min="1537" max="1537" width="12.42578125" style="2" customWidth="1"/>
    <col min="1538" max="1538" width="17.7109375" style="2" customWidth="1"/>
    <col min="1539" max="1539" width="9.5703125" style="2" bestFit="1" customWidth="1"/>
    <col min="1540" max="1779" width="8.85546875" style="2"/>
    <col min="1780" max="1780" width="0" style="2" hidden="1" customWidth="1"/>
    <col min="1781" max="1781" width="18.85546875" style="2" customWidth="1"/>
    <col min="1782" max="1782" width="7.5703125" style="2" customWidth="1"/>
    <col min="1783" max="1783" width="53.28515625" style="2" customWidth="1"/>
    <col min="1784" max="1784" width="15.28515625" style="2" customWidth="1"/>
    <col min="1785" max="1786" width="13.42578125" style="2" customWidth="1"/>
    <col min="1787" max="1788" width="8.85546875" style="2"/>
    <col min="1789" max="1790" width="10.5703125" style="2" customWidth="1"/>
    <col min="1791" max="1791" width="10.42578125" style="2" customWidth="1"/>
    <col min="1792" max="1792" width="0" style="2" hidden="1" customWidth="1"/>
    <col min="1793" max="1793" width="12.42578125" style="2" customWidth="1"/>
    <col min="1794" max="1794" width="17.7109375" style="2" customWidth="1"/>
    <col min="1795" max="1795" width="9.5703125" style="2" bestFit="1" customWidth="1"/>
    <col min="1796" max="2035" width="8.85546875" style="2"/>
    <col min="2036" max="2036" width="0" style="2" hidden="1" customWidth="1"/>
    <col min="2037" max="2037" width="18.85546875" style="2" customWidth="1"/>
    <col min="2038" max="2038" width="7.5703125" style="2" customWidth="1"/>
    <col min="2039" max="2039" width="53.28515625" style="2" customWidth="1"/>
    <col min="2040" max="2040" width="15.28515625" style="2" customWidth="1"/>
    <col min="2041" max="2042" width="13.42578125" style="2" customWidth="1"/>
    <col min="2043" max="2044" width="8.85546875" style="2"/>
    <col min="2045" max="2046" width="10.5703125" style="2" customWidth="1"/>
    <col min="2047" max="2047" width="10.42578125" style="2" customWidth="1"/>
    <col min="2048" max="2048" width="0" style="2" hidden="1" customWidth="1"/>
    <col min="2049" max="2049" width="12.42578125" style="2" customWidth="1"/>
    <col min="2050" max="2050" width="17.7109375" style="2" customWidth="1"/>
    <col min="2051" max="2051" width="9.5703125" style="2" bestFit="1" customWidth="1"/>
    <col min="2052" max="2291" width="8.85546875" style="2"/>
    <col min="2292" max="2292" width="0" style="2" hidden="1" customWidth="1"/>
    <col min="2293" max="2293" width="18.85546875" style="2" customWidth="1"/>
    <col min="2294" max="2294" width="7.5703125" style="2" customWidth="1"/>
    <col min="2295" max="2295" width="53.28515625" style="2" customWidth="1"/>
    <col min="2296" max="2296" width="15.28515625" style="2" customWidth="1"/>
    <col min="2297" max="2298" width="13.42578125" style="2" customWidth="1"/>
    <col min="2299" max="2300" width="8.85546875" style="2"/>
    <col min="2301" max="2302" width="10.5703125" style="2" customWidth="1"/>
    <col min="2303" max="2303" width="10.42578125" style="2" customWidth="1"/>
    <col min="2304" max="2304" width="0" style="2" hidden="1" customWidth="1"/>
    <col min="2305" max="2305" width="12.42578125" style="2" customWidth="1"/>
    <col min="2306" max="2306" width="17.7109375" style="2" customWidth="1"/>
    <col min="2307" max="2307" width="9.5703125" style="2" bestFit="1" customWidth="1"/>
    <col min="2308" max="2547" width="8.85546875" style="2"/>
    <col min="2548" max="2548" width="0" style="2" hidden="1" customWidth="1"/>
    <col min="2549" max="2549" width="18.85546875" style="2" customWidth="1"/>
    <col min="2550" max="2550" width="7.5703125" style="2" customWidth="1"/>
    <col min="2551" max="2551" width="53.28515625" style="2" customWidth="1"/>
    <col min="2552" max="2552" width="15.28515625" style="2" customWidth="1"/>
    <col min="2553" max="2554" width="13.42578125" style="2" customWidth="1"/>
    <col min="2555" max="2556" width="8.85546875" style="2"/>
    <col min="2557" max="2558" width="10.5703125" style="2" customWidth="1"/>
    <col min="2559" max="2559" width="10.42578125" style="2" customWidth="1"/>
    <col min="2560" max="2560" width="0" style="2" hidden="1" customWidth="1"/>
    <col min="2561" max="2561" width="12.42578125" style="2" customWidth="1"/>
    <col min="2562" max="2562" width="17.7109375" style="2" customWidth="1"/>
    <col min="2563" max="2563" width="9.5703125" style="2" bestFit="1" customWidth="1"/>
    <col min="2564" max="2803" width="8.85546875" style="2"/>
    <col min="2804" max="2804" width="0" style="2" hidden="1" customWidth="1"/>
    <col min="2805" max="2805" width="18.85546875" style="2" customWidth="1"/>
    <col min="2806" max="2806" width="7.5703125" style="2" customWidth="1"/>
    <col min="2807" max="2807" width="53.28515625" style="2" customWidth="1"/>
    <col min="2808" max="2808" width="15.28515625" style="2" customWidth="1"/>
    <col min="2809" max="2810" width="13.42578125" style="2" customWidth="1"/>
    <col min="2811" max="2812" width="8.85546875" style="2"/>
    <col min="2813" max="2814" width="10.5703125" style="2" customWidth="1"/>
    <col min="2815" max="2815" width="10.42578125" style="2" customWidth="1"/>
    <col min="2816" max="2816" width="0" style="2" hidden="1" customWidth="1"/>
    <col min="2817" max="2817" width="12.42578125" style="2" customWidth="1"/>
    <col min="2818" max="2818" width="17.7109375" style="2" customWidth="1"/>
    <col min="2819" max="2819" width="9.5703125" style="2" bestFit="1" customWidth="1"/>
    <col min="2820" max="3059" width="8.85546875" style="2"/>
    <col min="3060" max="3060" width="0" style="2" hidden="1" customWidth="1"/>
    <col min="3061" max="3061" width="18.85546875" style="2" customWidth="1"/>
    <col min="3062" max="3062" width="7.5703125" style="2" customWidth="1"/>
    <col min="3063" max="3063" width="53.28515625" style="2" customWidth="1"/>
    <col min="3064" max="3064" width="15.28515625" style="2" customWidth="1"/>
    <col min="3065" max="3066" width="13.42578125" style="2" customWidth="1"/>
    <col min="3067" max="3068" width="8.85546875" style="2"/>
    <col min="3069" max="3070" width="10.5703125" style="2" customWidth="1"/>
    <col min="3071" max="3071" width="10.42578125" style="2" customWidth="1"/>
    <col min="3072" max="3072" width="0" style="2" hidden="1" customWidth="1"/>
    <col min="3073" max="3073" width="12.42578125" style="2" customWidth="1"/>
    <col min="3074" max="3074" width="17.7109375" style="2" customWidth="1"/>
    <col min="3075" max="3075" width="9.5703125" style="2" bestFit="1" customWidth="1"/>
    <col min="3076" max="3315" width="8.85546875" style="2"/>
    <col min="3316" max="3316" width="0" style="2" hidden="1" customWidth="1"/>
    <col min="3317" max="3317" width="18.85546875" style="2" customWidth="1"/>
    <col min="3318" max="3318" width="7.5703125" style="2" customWidth="1"/>
    <col min="3319" max="3319" width="53.28515625" style="2" customWidth="1"/>
    <col min="3320" max="3320" width="15.28515625" style="2" customWidth="1"/>
    <col min="3321" max="3322" width="13.42578125" style="2" customWidth="1"/>
    <col min="3323" max="3324" width="8.85546875" style="2"/>
    <col min="3325" max="3326" width="10.5703125" style="2" customWidth="1"/>
    <col min="3327" max="3327" width="10.42578125" style="2" customWidth="1"/>
    <col min="3328" max="3328" width="0" style="2" hidden="1" customWidth="1"/>
    <col min="3329" max="3329" width="12.42578125" style="2" customWidth="1"/>
    <col min="3330" max="3330" width="17.7109375" style="2" customWidth="1"/>
    <col min="3331" max="3331" width="9.5703125" style="2" bestFit="1" customWidth="1"/>
    <col min="3332" max="3571" width="8.85546875" style="2"/>
    <col min="3572" max="3572" width="0" style="2" hidden="1" customWidth="1"/>
    <col min="3573" max="3573" width="18.85546875" style="2" customWidth="1"/>
    <col min="3574" max="3574" width="7.5703125" style="2" customWidth="1"/>
    <col min="3575" max="3575" width="53.28515625" style="2" customWidth="1"/>
    <col min="3576" max="3576" width="15.28515625" style="2" customWidth="1"/>
    <col min="3577" max="3578" width="13.42578125" style="2" customWidth="1"/>
    <col min="3579" max="3580" width="8.85546875" style="2"/>
    <col min="3581" max="3582" width="10.5703125" style="2" customWidth="1"/>
    <col min="3583" max="3583" width="10.42578125" style="2" customWidth="1"/>
    <col min="3584" max="3584" width="0" style="2" hidden="1" customWidth="1"/>
    <col min="3585" max="3585" width="12.42578125" style="2" customWidth="1"/>
    <col min="3586" max="3586" width="17.7109375" style="2" customWidth="1"/>
    <col min="3587" max="3587" width="9.5703125" style="2" bestFit="1" customWidth="1"/>
    <col min="3588" max="3827" width="8.85546875" style="2"/>
    <col min="3828" max="3828" width="0" style="2" hidden="1" customWidth="1"/>
    <col min="3829" max="3829" width="18.85546875" style="2" customWidth="1"/>
    <col min="3830" max="3830" width="7.5703125" style="2" customWidth="1"/>
    <col min="3831" max="3831" width="53.28515625" style="2" customWidth="1"/>
    <col min="3832" max="3832" width="15.28515625" style="2" customWidth="1"/>
    <col min="3833" max="3834" width="13.42578125" style="2" customWidth="1"/>
    <col min="3835" max="3836" width="8.85546875" style="2"/>
    <col min="3837" max="3838" width="10.5703125" style="2" customWidth="1"/>
    <col min="3839" max="3839" width="10.42578125" style="2" customWidth="1"/>
    <col min="3840" max="3840" width="0" style="2" hidden="1" customWidth="1"/>
    <col min="3841" max="3841" width="12.42578125" style="2" customWidth="1"/>
    <col min="3842" max="3842" width="17.7109375" style="2" customWidth="1"/>
    <col min="3843" max="3843" width="9.5703125" style="2" bestFit="1" customWidth="1"/>
    <col min="3844" max="4083" width="8.85546875" style="2"/>
    <col min="4084" max="4084" width="0" style="2" hidden="1" customWidth="1"/>
    <col min="4085" max="4085" width="18.85546875" style="2" customWidth="1"/>
    <col min="4086" max="4086" width="7.5703125" style="2" customWidth="1"/>
    <col min="4087" max="4087" width="53.28515625" style="2" customWidth="1"/>
    <col min="4088" max="4088" width="15.28515625" style="2" customWidth="1"/>
    <col min="4089" max="4090" width="13.42578125" style="2" customWidth="1"/>
    <col min="4091" max="4092" width="8.85546875" style="2"/>
    <col min="4093" max="4094" width="10.5703125" style="2" customWidth="1"/>
    <col min="4095" max="4095" width="10.42578125" style="2" customWidth="1"/>
    <col min="4096" max="4096" width="0" style="2" hidden="1" customWidth="1"/>
    <col min="4097" max="4097" width="12.42578125" style="2" customWidth="1"/>
    <col min="4098" max="4098" width="17.7109375" style="2" customWidth="1"/>
    <col min="4099" max="4099" width="9.5703125" style="2" bestFit="1" customWidth="1"/>
    <col min="4100" max="4339" width="8.85546875" style="2"/>
    <col min="4340" max="4340" width="0" style="2" hidden="1" customWidth="1"/>
    <col min="4341" max="4341" width="18.85546875" style="2" customWidth="1"/>
    <col min="4342" max="4342" width="7.5703125" style="2" customWidth="1"/>
    <col min="4343" max="4343" width="53.28515625" style="2" customWidth="1"/>
    <col min="4344" max="4344" width="15.28515625" style="2" customWidth="1"/>
    <col min="4345" max="4346" width="13.42578125" style="2" customWidth="1"/>
    <col min="4347" max="4348" width="8.85546875" style="2"/>
    <col min="4349" max="4350" width="10.5703125" style="2" customWidth="1"/>
    <col min="4351" max="4351" width="10.42578125" style="2" customWidth="1"/>
    <col min="4352" max="4352" width="0" style="2" hidden="1" customWidth="1"/>
    <col min="4353" max="4353" width="12.42578125" style="2" customWidth="1"/>
    <col min="4354" max="4354" width="17.7109375" style="2" customWidth="1"/>
    <col min="4355" max="4355" width="9.5703125" style="2" bestFit="1" customWidth="1"/>
    <col min="4356" max="4595" width="8.85546875" style="2"/>
    <col min="4596" max="4596" width="0" style="2" hidden="1" customWidth="1"/>
    <col min="4597" max="4597" width="18.85546875" style="2" customWidth="1"/>
    <col min="4598" max="4598" width="7.5703125" style="2" customWidth="1"/>
    <col min="4599" max="4599" width="53.28515625" style="2" customWidth="1"/>
    <col min="4600" max="4600" width="15.28515625" style="2" customWidth="1"/>
    <col min="4601" max="4602" width="13.42578125" style="2" customWidth="1"/>
    <col min="4603" max="4604" width="8.85546875" style="2"/>
    <col min="4605" max="4606" width="10.5703125" style="2" customWidth="1"/>
    <col min="4607" max="4607" width="10.42578125" style="2" customWidth="1"/>
    <col min="4608" max="4608" width="0" style="2" hidden="1" customWidth="1"/>
    <col min="4609" max="4609" width="12.42578125" style="2" customWidth="1"/>
    <col min="4610" max="4610" width="17.7109375" style="2" customWidth="1"/>
    <col min="4611" max="4611" width="9.5703125" style="2" bestFit="1" customWidth="1"/>
    <col min="4612" max="4851" width="8.85546875" style="2"/>
    <col min="4852" max="4852" width="0" style="2" hidden="1" customWidth="1"/>
    <col min="4853" max="4853" width="18.85546875" style="2" customWidth="1"/>
    <col min="4854" max="4854" width="7.5703125" style="2" customWidth="1"/>
    <col min="4855" max="4855" width="53.28515625" style="2" customWidth="1"/>
    <col min="4856" max="4856" width="15.28515625" style="2" customWidth="1"/>
    <col min="4857" max="4858" width="13.42578125" style="2" customWidth="1"/>
    <col min="4859" max="4860" width="8.85546875" style="2"/>
    <col min="4861" max="4862" width="10.5703125" style="2" customWidth="1"/>
    <col min="4863" max="4863" width="10.42578125" style="2" customWidth="1"/>
    <col min="4864" max="4864" width="0" style="2" hidden="1" customWidth="1"/>
    <col min="4865" max="4865" width="12.42578125" style="2" customWidth="1"/>
    <col min="4866" max="4866" width="17.7109375" style="2" customWidth="1"/>
    <col min="4867" max="4867" width="9.5703125" style="2" bestFit="1" customWidth="1"/>
    <col min="4868" max="5107" width="8.85546875" style="2"/>
    <col min="5108" max="5108" width="0" style="2" hidden="1" customWidth="1"/>
    <col min="5109" max="5109" width="18.85546875" style="2" customWidth="1"/>
    <col min="5110" max="5110" width="7.5703125" style="2" customWidth="1"/>
    <col min="5111" max="5111" width="53.28515625" style="2" customWidth="1"/>
    <col min="5112" max="5112" width="15.28515625" style="2" customWidth="1"/>
    <col min="5113" max="5114" width="13.42578125" style="2" customWidth="1"/>
    <col min="5115" max="5116" width="8.85546875" style="2"/>
    <col min="5117" max="5118" width="10.5703125" style="2" customWidth="1"/>
    <col min="5119" max="5119" width="10.42578125" style="2" customWidth="1"/>
    <col min="5120" max="5120" width="0" style="2" hidden="1" customWidth="1"/>
    <col min="5121" max="5121" width="12.42578125" style="2" customWidth="1"/>
    <col min="5122" max="5122" width="17.7109375" style="2" customWidth="1"/>
    <col min="5123" max="5123" width="9.5703125" style="2" bestFit="1" customWidth="1"/>
    <col min="5124" max="5363" width="8.85546875" style="2"/>
    <col min="5364" max="5364" width="0" style="2" hidden="1" customWidth="1"/>
    <col min="5365" max="5365" width="18.85546875" style="2" customWidth="1"/>
    <col min="5366" max="5366" width="7.5703125" style="2" customWidth="1"/>
    <col min="5367" max="5367" width="53.28515625" style="2" customWidth="1"/>
    <col min="5368" max="5368" width="15.28515625" style="2" customWidth="1"/>
    <col min="5369" max="5370" width="13.42578125" style="2" customWidth="1"/>
    <col min="5371" max="5372" width="8.85546875" style="2"/>
    <col min="5373" max="5374" width="10.5703125" style="2" customWidth="1"/>
    <col min="5375" max="5375" width="10.42578125" style="2" customWidth="1"/>
    <col min="5376" max="5376" width="0" style="2" hidden="1" customWidth="1"/>
    <col min="5377" max="5377" width="12.42578125" style="2" customWidth="1"/>
    <col min="5378" max="5378" width="17.7109375" style="2" customWidth="1"/>
    <col min="5379" max="5379" width="9.5703125" style="2" bestFit="1" customWidth="1"/>
    <col min="5380" max="5619" width="8.85546875" style="2"/>
    <col min="5620" max="5620" width="0" style="2" hidden="1" customWidth="1"/>
    <col min="5621" max="5621" width="18.85546875" style="2" customWidth="1"/>
    <col min="5622" max="5622" width="7.5703125" style="2" customWidth="1"/>
    <col min="5623" max="5623" width="53.28515625" style="2" customWidth="1"/>
    <col min="5624" max="5624" width="15.28515625" style="2" customWidth="1"/>
    <col min="5625" max="5626" width="13.42578125" style="2" customWidth="1"/>
    <col min="5627" max="5628" width="8.85546875" style="2"/>
    <col min="5629" max="5630" width="10.5703125" style="2" customWidth="1"/>
    <col min="5631" max="5631" width="10.42578125" style="2" customWidth="1"/>
    <col min="5632" max="5632" width="0" style="2" hidden="1" customWidth="1"/>
    <col min="5633" max="5633" width="12.42578125" style="2" customWidth="1"/>
    <col min="5634" max="5634" width="17.7109375" style="2" customWidth="1"/>
    <col min="5635" max="5635" width="9.5703125" style="2" bestFit="1" customWidth="1"/>
    <col min="5636" max="5875" width="8.85546875" style="2"/>
    <col min="5876" max="5876" width="0" style="2" hidden="1" customWidth="1"/>
    <col min="5877" max="5877" width="18.85546875" style="2" customWidth="1"/>
    <col min="5878" max="5878" width="7.5703125" style="2" customWidth="1"/>
    <col min="5879" max="5879" width="53.28515625" style="2" customWidth="1"/>
    <col min="5880" max="5880" width="15.28515625" style="2" customWidth="1"/>
    <col min="5881" max="5882" width="13.42578125" style="2" customWidth="1"/>
    <col min="5883" max="5884" width="8.85546875" style="2"/>
    <col min="5885" max="5886" width="10.5703125" style="2" customWidth="1"/>
    <col min="5887" max="5887" width="10.42578125" style="2" customWidth="1"/>
    <col min="5888" max="5888" width="0" style="2" hidden="1" customWidth="1"/>
    <col min="5889" max="5889" width="12.42578125" style="2" customWidth="1"/>
    <col min="5890" max="5890" width="17.7109375" style="2" customWidth="1"/>
    <col min="5891" max="5891" width="9.5703125" style="2" bestFit="1" customWidth="1"/>
    <col min="5892" max="6131" width="8.85546875" style="2"/>
    <col min="6132" max="6132" width="0" style="2" hidden="1" customWidth="1"/>
    <col min="6133" max="6133" width="18.85546875" style="2" customWidth="1"/>
    <col min="6134" max="6134" width="7.5703125" style="2" customWidth="1"/>
    <col min="6135" max="6135" width="53.28515625" style="2" customWidth="1"/>
    <col min="6136" max="6136" width="15.28515625" style="2" customWidth="1"/>
    <col min="6137" max="6138" width="13.42578125" style="2" customWidth="1"/>
    <col min="6139" max="6140" width="8.85546875" style="2"/>
    <col min="6141" max="6142" width="10.5703125" style="2" customWidth="1"/>
    <col min="6143" max="6143" width="10.42578125" style="2" customWidth="1"/>
    <col min="6144" max="6144" width="0" style="2" hidden="1" customWidth="1"/>
    <col min="6145" max="6145" width="12.42578125" style="2" customWidth="1"/>
    <col min="6146" max="6146" width="17.7109375" style="2" customWidth="1"/>
    <col min="6147" max="6147" width="9.5703125" style="2" bestFit="1" customWidth="1"/>
    <col min="6148" max="6387" width="8.85546875" style="2"/>
    <col min="6388" max="6388" width="0" style="2" hidden="1" customWidth="1"/>
    <col min="6389" max="6389" width="18.85546875" style="2" customWidth="1"/>
    <col min="6390" max="6390" width="7.5703125" style="2" customWidth="1"/>
    <col min="6391" max="6391" width="53.28515625" style="2" customWidth="1"/>
    <col min="6392" max="6392" width="15.28515625" style="2" customWidth="1"/>
    <col min="6393" max="6394" width="13.42578125" style="2" customWidth="1"/>
    <col min="6395" max="6396" width="8.85546875" style="2"/>
    <col min="6397" max="6398" width="10.5703125" style="2" customWidth="1"/>
    <col min="6399" max="6399" width="10.42578125" style="2" customWidth="1"/>
    <col min="6400" max="6400" width="0" style="2" hidden="1" customWidth="1"/>
    <col min="6401" max="6401" width="12.42578125" style="2" customWidth="1"/>
    <col min="6402" max="6402" width="17.7109375" style="2" customWidth="1"/>
    <col min="6403" max="6403" width="9.5703125" style="2" bestFit="1" customWidth="1"/>
    <col min="6404" max="6643" width="8.85546875" style="2"/>
    <col min="6644" max="6644" width="0" style="2" hidden="1" customWidth="1"/>
    <col min="6645" max="6645" width="18.85546875" style="2" customWidth="1"/>
    <col min="6646" max="6646" width="7.5703125" style="2" customWidth="1"/>
    <col min="6647" max="6647" width="53.28515625" style="2" customWidth="1"/>
    <col min="6648" max="6648" width="15.28515625" style="2" customWidth="1"/>
    <col min="6649" max="6650" width="13.42578125" style="2" customWidth="1"/>
    <col min="6651" max="6652" width="8.85546875" style="2"/>
    <col min="6653" max="6654" width="10.5703125" style="2" customWidth="1"/>
    <col min="6655" max="6655" width="10.42578125" style="2" customWidth="1"/>
    <col min="6656" max="6656" width="0" style="2" hidden="1" customWidth="1"/>
    <col min="6657" max="6657" width="12.42578125" style="2" customWidth="1"/>
    <col min="6658" max="6658" width="17.7109375" style="2" customWidth="1"/>
    <col min="6659" max="6659" width="9.5703125" style="2" bestFit="1" customWidth="1"/>
    <col min="6660" max="6899" width="8.85546875" style="2"/>
    <col min="6900" max="6900" width="0" style="2" hidden="1" customWidth="1"/>
    <col min="6901" max="6901" width="18.85546875" style="2" customWidth="1"/>
    <col min="6902" max="6902" width="7.5703125" style="2" customWidth="1"/>
    <col min="6903" max="6903" width="53.28515625" style="2" customWidth="1"/>
    <col min="6904" max="6904" width="15.28515625" style="2" customWidth="1"/>
    <col min="6905" max="6906" width="13.42578125" style="2" customWidth="1"/>
    <col min="6907" max="6908" width="8.85546875" style="2"/>
    <col min="6909" max="6910" width="10.5703125" style="2" customWidth="1"/>
    <col min="6911" max="6911" width="10.42578125" style="2" customWidth="1"/>
    <col min="6912" max="6912" width="0" style="2" hidden="1" customWidth="1"/>
    <col min="6913" max="6913" width="12.42578125" style="2" customWidth="1"/>
    <col min="6914" max="6914" width="17.7109375" style="2" customWidth="1"/>
    <col min="6915" max="6915" width="9.5703125" style="2" bestFit="1" customWidth="1"/>
    <col min="6916" max="7155" width="8.85546875" style="2"/>
    <col min="7156" max="7156" width="0" style="2" hidden="1" customWidth="1"/>
    <col min="7157" max="7157" width="18.85546875" style="2" customWidth="1"/>
    <col min="7158" max="7158" width="7.5703125" style="2" customWidth="1"/>
    <col min="7159" max="7159" width="53.28515625" style="2" customWidth="1"/>
    <col min="7160" max="7160" width="15.28515625" style="2" customWidth="1"/>
    <col min="7161" max="7162" width="13.42578125" style="2" customWidth="1"/>
    <col min="7163" max="7164" width="8.85546875" style="2"/>
    <col min="7165" max="7166" width="10.5703125" style="2" customWidth="1"/>
    <col min="7167" max="7167" width="10.42578125" style="2" customWidth="1"/>
    <col min="7168" max="7168" width="0" style="2" hidden="1" customWidth="1"/>
    <col min="7169" max="7169" width="12.42578125" style="2" customWidth="1"/>
    <col min="7170" max="7170" width="17.7109375" style="2" customWidth="1"/>
    <col min="7171" max="7171" width="9.5703125" style="2" bestFit="1" customWidth="1"/>
    <col min="7172" max="7411" width="8.85546875" style="2"/>
    <col min="7412" max="7412" width="0" style="2" hidden="1" customWidth="1"/>
    <col min="7413" max="7413" width="18.85546875" style="2" customWidth="1"/>
    <col min="7414" max="7414" width="7.5703125" style="2" customWidth="1"/>
    <col min="7415" max="7415" width="53.28515625" style="2" customWidth="1"/>
    <col min="7416" max="7416" width="15.28515625" style="2" customWidth="1"/>
    <col min="7417" max="7418" width="13.42578125" style="2" customWidth="1"/>
    <col min="7419" max="7420" width="8.85546875" style="2"/>
    <col min="7421" max="7422" width="10.5703125" style="2" customWidth="1"/>
    <col min="7423" max="7423" width="10.42578125" style="2" customWidth="1"/>
    <col min="7424" max="7424" width="0" style="2" hidden="1" customWidth="1"/>
    <col min="7425" max="7425" width="12.42578125" style="2" customWidth="1"/>
    <col min="7426" max="7426" width="17.7109375" style="2" customWidth="1"/>
    <col min="7427" max="7427" width="9.5703125" style="2" bestFit="1" customWidth="1"/>
    <col min="7428" max="7667" width="8.85546875" style="2"/>
    <col min="7668" max="7668" width="0" style="2" hidden="1" customWidth="1"/>
    <col min="7669" max="7669" width="18.85546875" style="2" customWidth="1"/>
    <col min="7670" max="7670" width="7.5703125" style="2" customWidth="1"/>
    <col min="7671" max="7671" width="53.28515625" style="2" customWidth="1"/>
    <col min="7672" max="7672" width="15.28515625" style="2" customWidth="1"/>
    <col min="7673" max="7674" width="13.42578125" style="2" customWidth="1"/>
    <col min="7675" max="7676" width="8.85546875" style="2"/>
    <col min="7677" max="7678" width="10.5703125" style="2" customWidth="1"/>
    <col min="7679" max="7679" width="10.42578125" style="2" customWidth="1"/>
    <col min="7680" max="7680" width="0" style="2" hidden="1" customWidth="1"/>
    <col min="7681" max="7681" width="12.42578125" style="2" customWidth="1"/>
    <col min="7682" max="7682" width="17.7109375" style="2" customWidth="1"/>
    <col min="7683" max="7683" width="9.5703125" style="2" bestFit="1" customWidth="1"/>
    <col min="7684" max="7923" width="8.85546875" style="2"/>
    <col min="7924" max="7924" width="0" style="2" hidden="1" customWidth="1"/>
    <col min="7925" max="7925" width="18.85546875" style="2" customWidth="1"/>
    <col min="7926" max="7926" width="7.5703125" style="2" customWidth="1"/>
    <col min="7927" max="7927" width="53.28515625" style="2" customWidth="1"/>
    <col min="7928" max="7928" width="15.28515625" style="2" customWidth="1"/>
    <col min="7929" max="7930" width="13.42578125" style="2" customWidth="1"/>
    <col min="7931" max="7932" width="8.85546875" style="2"/>
    <col min="7933" max="7934" width="10.5703125" style="2" customWidth="1"/>
    <col min="7935" max="7935" width="10.42578125" style="2" customWidth="1"/>
    <col min="7936" max="7936" width="0" style="2" hidden="1" customWidth="1"/>
    <col min="7937" max="7937" width="12.42578125" style="2" customWidth="1"/>
    <col min="7938" max="7938" width="17.7109375" style="2" customWidth="1"/>
    <col min="7939" max="7939" width="9.5703125" style="2" bestFit="1" customWidth="1"/>
    <col min="7940" max="8179" width="8.85546875" style="2"/>
    <col min="8180" max="8180" width="0" style="2" hidden="1" customWidth="1"/>
    <col min="8181" max="8181" width="18.85546875" style="2" customWidth="1"/>
    <col min="8182" max="8182" width="7.5703125" style="2" customWidth="1"/>
    <col min="8183" max="8183" width="53.28515625" style="2" customWidth="1"/>
    <col min="8184" max="8184" width="15.28515625" style="2" customWidth="1"/>
    <col min="8185" max="8186" width="13.42578125" style="2" customWidth="1"/>
    <col min="8187" max="8188" width="8.85546875" style="2"/>
    <col min="8189" max="8190" width="10.5703125" style="2" customWidth="1"/>
    <col min="8191" max="8191" width="10.42578125" style="2" customWidth="1"/>
    <col min="8192" max="8192" width="0" style="2" hidden="1" customWidth="1"/>
    <col min="8193" max="8193" width="12.42578125" style="2" customWidth="1"/>
    <col min="8194" max="8194" width="17.7109375" style="2" customWidth="1"/>
    <col min="8195" max="8195" width="9.5703125" style="2" bestFit="1" customWidth="1"/>
    <col min="8196" max="8435" width="8.85546875" style="2"/>
    <col min="8436" max="8436" width="0" style="2" hidden="1" customWidth="1"/>
    <col min="8437" max="8437" width="18.85546875" style="2" customWidth="1"/>
    <col min="8438" max="8438" width="7.5703125" style="2" customWidth="1"/>
    <col min="8439" max="8439" width="53.28515625" style="2" customWidth="1"/>
    <col min="8440" max="8440" width="15.28515625" style="2" customWidth="1"/>
    <col min="8441" max="8442" width="13.42578125" style="2" customWidth="1"/>
    <col min="8443" max="8444" width="8.85546875" style="2"/>
    <col min="8445" max="8446" width="10.5703125" style="2" customWidth="1"/>
    <col min="8447" max="8447" width="10.42578125" style="2" customWidth="1"/>
    <col min="8448" max="8448" width="0" style="2" hidden="1" customWidth="1"/>
    <col min="8449" max="8449" width="12.42578125" style="2" customWidth="1"/>
    <col min="8450" max="8450" width="17.7109375" style="2" customWidth="1"/>
    <col min="8451" max="8451" width="9.5703125" style="2" bestFit="1" customWidth="1"/>
    <col min="8452" max="8691" width="8.85546875" style="2"/>
    <col min="8692" max="8692" width="0" style="2" hidden="1" customWidth="1"/>
    <col min="8693" max="8693" width="18.85546875" style="2" customWidth="1"/>
    <col min="8694" max="8694" width="7.5703125" style="2" customWidth="1"/>
    <col min="8695" max="8695" width="53.28515625" style="2" customWidth="1"/>
    <col min="8696" max="8696" width="15.28515625" style="2" customWidth="1"/>
    <col min="8697" max="8698" width="13.42578125" style="2" customWidth="1"/>
    <col min="8699" max="8700" width="8.85546875" style="2"/>
    <col min="8701" max="8702" width="10.5703125" style="2" customWidth="1"/>
    <col min="8703" max="8703" width="10.42578125" style="2" customWidth="1"/>
    <col min="8704" max="8704" width="0" style="2" hidden="1" customWidth="1"/>
    <col min="8705" max="8705" width="12.42578125" style="2" customWidth="1"/>
    <col min="8706" max="8706" width="17.7109375" style="2" customWidth="1"/>
    <col min="8707" max="8707" width="9.5703125" style="2" bestFit="1" customWidth="1"/>
    <col min="8708" max="8947" width="8.85546875" style="2"/>
    <col min="8948" max="8948" width="0" style="2" hidden="1" customWidth="1"/>
    <col min="8949" max="8949" width="18.85546875" style="2" customWidth="1"/>
    <col min="8950" max="8950" width="7.5703125" style="2" customWidth="1"/>
    <col min="8951" max="8951" width="53.28515625" style="2" customWidth="1"/>
    <col min="8952" max="8952" width="15.28515625" style="2" customWidth="1"/>
    <col min="8953" max="8954" width="13.42578125" style="2" customWidth="1"/>
    <col min="8955" max="8956" width="8.85546875" style="2"/>
    <col min="8957" max="8958" width="10.5703125" style="2" customWidth="1"/>
    <col min="8959" max="8959" width="10.42578125" style="2" customWidth="1"/>
    <col min="8960" max="8960" width="0" style="2" hidden="1" customWidth="1"/>
    <col min="8961" max="8961" width="12.42578125" style="2" customWidth="1"/>
    <col min="8962" max="8962" width="17.7109375" style="2" customWidth="1"/>
    <col min="8963" max="8963" width="9.5703125" style="2" bestFit="1" customWidth="1"/>
    <col min="8964" max="9203" width="8.85546875" style="2"/>
    <col min="9204" max="9204" width="0" style="2" hidden="1" customWidth="1"/>
    <col min="9205" max="9205" width="18.85546875" style="2" customWidth="1"/>
    <col min="9206" max="9206" width="7.5703125" style="2" customWidth="1"/>
    <col min="9207" max="9207" width="53.28515625" style="2" customWidth="1"/>
    <col min="9208" max="9208" width="15.28515625" style="2" customWidth="1"/>
    <col min="9209" max="9210" width="13.42578125" style="2" customWidth="1"/>
    <col min="9211" max="9212" width="8.85546875" style="2"/>
    <col min="9213" max="9214" width="10.5703125" style="2" customWidth="1"/>
    <col min="9215" max="9215" width="10.42578125" style="2" customWidth="1"/>
    <col min="9216" max="9216" width="0" style="2" hidden="1" customWidth="1"/>
    <col min="9217" max="9217" width="12.42578125" style="2" customWidth="1"/>
    <col min="9218" max="9218" width="17.7109375" style="2" customWidth="1"/>
    <col min="9219" max="9219" width="9.5703125" style="2" bestFit="1" customWidth="1"/>
    <col min="9220" max="9459" width="8.85546875" style="2"/>
    <col min="9460" max="9460" width="0" style="2" hidden="1" customWidth="1"/>
    <col min="9461" max="9461" width="18.85546875" style="2" customWidth="1"/>
    <col min="9462" max="9462" width="7.5703125" style="2" customWidth="1"/>
    <col min="9463" max="9463" width="53.28515625" style="2" customWidth="1"/>
    <col min="9464" max="9464" width="15.28515625" style="2" customWidth="1"/>
    <col min="9465" max="9466" width="13.42578125" style="2" customWidth="1"/>
    <col min="9467" max="9468" width="8.85546875" style="2"/>
    <col min="9469" max="9470" width="10.5703125" style="2" customWidth="1"/>
    <col min="9471" max="9471" width="10.42578125" style="2" customWidth="1"/>
    <col min="9472" max="9472" width="0" style="2" hidden="1" customWidth="1"/>
    <col min="9473" max="9473" width="12.42578125" style="2" customWidth="1"/>
    <col min="9474" max="9474" width="17.7109375" style="2" customWidth="1"/>
    <col min="9475" max="9475" width="9.5703125" style="2" bestFit="1" customWidth="1"/>
    <col min="9476" max="9715" width="8.85546875" style="2"/>
    <col min="9716" max="9716" width="0" style="2" hidden="1" customWidth="1"/>
    <col min="9717" max="9717" width="18.85546875" style="2" customWidth="1"/>
    <col min="9718" max="9718" width="7.5703125" style="2" customWidth="1"/>
    <col min="9719" max="9719" width="53.28515625" style="2" customWidth="1"/>
    <col min="9720" max="9720" width="15.28515625" style="2" customWidth="1"/>
    <col min="9721" max="9722" width="13.42578125" style="2" customWidth="1"/>
    <col min="9723" max="9724" width="8.85546875" style="2"/>
    <col min="9725" max="9726" width="10.5703125" style="2" customWidth="1"/>
    <col min="9727" max="9727" width="10.42578125" style="2" customWidth="1"/>
    <col min="9728" max="9728" width="0" style="2" hidden="1" customWidth="1"/>
    <col min="9729" max="9729" width="12.42578125" style="2" customWidth="1"/>
    <col min="9730" max="9730" width="17.7109375" style="2" customWidth="1"/>
    <col min="9731" max="9731" width="9.5703125" style="2" bestFit="1" customWidth="1"/>
    <col min="9732" max="9971" width="8.85546875" style="2"/>
    <col min="9972" max="9972" width="0" style="2" hidden="1" customWidth="1"/>
    <col min="9973" max="9973" width="18.85546875" style="2" customWidth="1"/>
    <col min="9974" max="9974" width="7.5703125" style="2" customWidth="1"/>
    <col min="9975" max="9975" width="53.28515625" style="2" customWidth="1"/>
    <col min="9976" max="9976" width="15.28515625" style="2" customWidth="1"/>
    <col min="9977" max="9978" width="13.42578125" style="2" customWidth="1"/>
    <col min="9979" max="9980" width="8.85546875" style="2"/>
    <col min="9981" max="9982" width="10.5703125" style="2" customWidth="1"/>
    <col min="9983" max="9983" width="10.42578125" style="2" customWidth="1"/>
    <col min="9984" max="9984" width="0" style="2" hidden="1" customWidth="1"/>
    <col min="9985" max="9985" width="12.42578125" style="2" customWidth="1"/>
    <col min="9986" max="9986" width="17.7109375" style="2" customWidth="1"/>
    <col min="9987" max="9987" width="9.5703125" style="2" bestFit="1" customWidth="1"/>
    <col min="9988" max="10227" width="8.85546875" style="2"/>
    <col min="10228" max="10228" width="0" style="2" hidden="1" customWidth="1"/>
    <col min="10229" max="10229" width="18.85546875" style="2" customWidth="1"/>
    <col min="10230" max="10230" width="7.5703125" style="2" customWidth="1"/>
    <col min="10231" max="10231" width="53.28515625" style="2" customWidth="1"/>
    <col min="10232" max="10232" width="15.28515625" style="2" customWidth="1"/>
    <col min="10233" max="10234" width="13.42578125" style="2" customWidth="1"/>
    <col min="10235" max="10236" width="8.85546875" style="2"/>
    <col min="10237" max="10238" width="10.5703125" style="2" customWidth="1"/>
    <col min="10239" max="10239" width="10.42578125" style="2" customWidth="1"/>
    <col min="10240" max="10240" width="0" style="2" hidden="1" customWidth="1"/>
    <col min="10241" max="10241" width="12.42578125" style="2" customWidth="1"/>
    <col min="10242" max="10242" width="17.7109375" style="2" customWidth="1"/>
    <col min="10243" max="10243" width="9.5703125" style="2" bestFit="1" customWidth="1"/>
    <col min="10244" max="10483" width="8.85546875" style="2"/>
    <col min="10484" max="10484" width="0" style="2" hidden="1" customWidth="1"/>
    <col min="10485" max="10485" width="18.85546875" style="2" customWidth="1"/>
    <col min="10486" max="10486" width="7.5703125" style="2" customWidth="1"/>
    <col min="10487" max="10487" width="53.28515625" style="2" customWidth="1"/>
    <col min="10488" max="10488" width="15.28515625" style="2" customWidth="1"/>
    <col min="10489" max="10490" width="13.42578125" style="2" customWidth="1"/>
    <col min="10491" max="10492" width="8.85546875" style="2"/>
    <col min="10493" max="10494" width="10.5703125" style="2" customWidth="1"/>
    <col min="10495" max="10495" width="10.42578125" style="2" customWidth="1"/>
    <col min="10496" max="10496" width="0" style="2" hidden="1" customWidth="1"/>
    <col min="10497" max="10497" width="12.42578125" style="2" customWidth="1"/>
    <col min="10498" max="10498" width="17.7109375" style="2" customWidth="1"/>
    <col min="10499" max="10499" width="9.5703125" style="2" bestFit="1" customWidth="1"/>
    <col min="10500" max="10739" width="8.85546875" style="2"/>
    <col min="10740" max="10740" width="0" style="2" hidden="1" customWidth="1"/>
    <col min="10741" max="10741" width="18.85546875" style="2" customWidth="1"/>
    <col min="10742" max="10742" width="7.5703125" style="2" customWidth="1"/>
    <col min="10743" max="10743" width="53.28515625" style="2" customWidth="1"/>
    <col min="10744" max="10744" width="15.28515625" style="2" customWidth="1"/>
    <col min="10745" max="10746" width="13.42578125" style="2" customWidth="1"/>
    <col min="10747" max="10748" width="8.85546875" style="2"/>
    <col min="10749" max="10750" width="10.5703125" style="2" customWidth="1"/>
    <col min="10751" max="10751" width="10.42578125" style="2" customWidth="1"/>
    <col min="10752" max="10752" width="0" style="2" hidden="1" customWidth="1"/>
    <col min="10753" max="10753" width="12.42578125" style="2" customWidth="1"/>
    <col min="10754" max="10754" width="17.7109375" style="2" customWidth="1"/>
    <col min="10755" max="10755" width="9.5703125" style="2" bestFit="1" customWidth="1"/>
    <col min="10756" max="10995" width="8.85546875" style="2"/>
    <col min="10996" max="10996" width="0" style="2" hidden="1" customWidth="1"/>
    <col min="10997" max="10997" width="18.85546875" style="2" customWidth="1"/>
    <col min="10998" max="10998" width="7.5703125" style="2" customWidth="1"/>
    <col min="10999" max="10999" width="53.28515625" style="2" customWidth="1"/>
    <col min="11000" max="11000" width="15.28515625" style="2" customWidth="1"/>
    <col min="11001" max="11002" width="13.42578125" style="2" customWidth="1"/>
    <col min="11003" max="11004" width="8.85546875" style="2"/>
    <col min="11005" max="11006" width="10.5703125" style="2" customWidth="1"/>
    <col min="11007" max="11007" width="10.42578125" style="2" customWidth="1"/>
    <col min="11008" max="11008" width="0" style="2" hidden="1" customWidth="1"/>
    <col min="11009" max="11009" width="12.42578125" style="2" customWidth="1"/>
    <col min="11010" max="11010" width="17.7109375" style="2" customWidth="1"/>
    <col min="11011" max="11011" width="9.5703125" style="2" bestFit="1" customWidth="1"/>
    <col min="11012" max="11251" width="8.85546875" style="2"/>
    <col min="11252" max="11252" width="0" style="2" hidden="1" customWidth="1"/>
    <col min="11253" max="11253" width="18.85546875" style="2" customWidth="1"/>
    <col min="11254" max="11254" width="7.5703125" style="2" customWidth="1"/>
    <col min="11255" max="11255" width="53.28515625" style="2" customWidth="1"/>
    <col min="11256" max="11256" width="15.28515625" style="2" customWidth="1"/>
    <col min="11257" max="11258" width="13.42578125" style="2" customWidth="1"/>
    <col min="11259" max="11260" width="8.85546875" style="2"/>
    <col min="11261" max="11262" width="10.5703125" style="2" customWidth="1"/>
    <col min="11263" max="11263" width="10.42578125" style="2" customWidth="1"/>
    <col min="11264" max="11264" width="0" style="2" hidden="1" customWidth="1"/>
    <col min="11265" max="11265" width="12.42578125" style="2" customWidth="1"/>
    <col min="11266" max="11266" width="17.7109375" style="2" customWidth="1"/>
    <col min="11267" max="11267" width="9.5703125" style="2" bestFit="1" customWidth="1"/>
    <col min="11268" max="11507" width="8.85546875" style="2"/>
    <col min="11508" max="11508" width="0" style="2" hidden="1" customWidth="1"/>
    <col min="11509" max="11509" width="18.85546875" style="2" customWidth="1"/>
    <col min="11510" max="11510" width="7.5703125" style="2" customWidth="1"/>
    <col min="11511" max="11511" width="53.28515625" style="2" customWidth="1"/>
    <col min="11512" max="11512" width="15.28515625" style="2" customWidth="1"/>
    <col min="11513" max="11514" width="13.42578125" style="2" customWidth="1"/>
    <col min="11515" max="11516" width="8.85546875" style="2"/>
    <col min="11517" max="11518" width="10.5703125" style="2" customWidth="1"/>
    <col min="11519" max="11519" width="10.42578125" style="2" customWidth="1"/>
    <col min="11520" max="11520" width="0" style="2" hidden="1" customWidth="1"/>
    <col min="11521" max="11521" width="12.42578125" style="2" customWidth="1"/>
    <col min="11522" max="11522" width="17.7109375" style="2" customWidth="1"/>
    <col min="11523" max="11523" width="9.5703125" style="2" bestFit="1" customWidth="1"/>
    <col min="11524" max="11763" width="8.85546875" style="2"/>
    <col min="11764" max="11764" width="0" style="2" hidden="1" customWidth="1"/>
    <col min="11765" max="11765" width="18.85546875" style="2" customWidth="1"/>
    <col min="11766" max="11766" width="7.5703125" style="2" customWidth="1"/>
    <col min="11767" max="11767" width="53.28515625" style="2" customWidth="1"/>
    <col min="11768" max="11768" width="15.28515625" style="2" customWidth="1"/>
    <col min="11769" max="11770" width="13.42578125" style="2" customWidth="1"/>
    <col min="11771" max="11772" width="8.85546875" style="2"/>
    <col min="11773" max="11774" width="10.5703125" style="2" customWidth="1"/>
    <col min="11775" max="11775" width="10.42578125" style="2" customWidth="1"/>
    <col min="11776" max="11776" width="0" style="2" hidden="1" customWidth="1"/>
    <col min="11777" max="11777" width="12.42578125" style="2" customWidth="1"/>
    <col min="11778" max="11778" width="17.7109375" style="2" customWidth="1"/>
    <col min="11779" max="11779" width="9.5703125" style="2" bestFit="1" customWidth="1"/>
    <col min="11780" max="12019" width="8.85546875" style="2"/>
    <col min="12020" max="12020" width="0" style="2" hidden="1" customWidth="1"/>
    <col min="12021" max="12021" width="18.85546875" style="2" customWidth="1"/>
    <col min="12022" max="12022" width="7.5703125" style="2" customWidth="1"/>
    <col min="12023" max="12023" width="53.28515625" style="2" customWidth="1"/>
    <col min="12024" max="12024" width="15.28515625" style="2" customWidth="1"/>
    <col min="12025" max="12026" width="13.42578125" style="2" customWidth="1"/>
    <col min="12027" max="12028" width="8.85546875" style="2"/>
    <col min="12029" max="12030" width="10.5703125" style="2" customWidth="1"/>
    <col min="12031" max="12031" width="10.42578125" style="2" customWidth="1"/>
    <col min="12032" max="12032" width="0" style="2" hidden="1" customWidth="1"/>
    <col min="12033" max="12033" width="12.42578125" style="2" customWidth="1"/>
    <col min="12034" max="12034" width="17.7109375" style="2" customWidth="1"/>
    <col min="12035" max="12035" width="9.5703125" style="2" bestFit="1" customWidth="1"/>
    <col min="12036" max="12275" width="8.85546875" style="2"/>
    <col min="12276" max="12276" width="0" style="2" hidden="1" customWidth="1"/>
    <col min="12277" max="12277" width="18.85546875" style="2" customWidth="1"/>
    <col min="12278" max="12278" width="7.5703125" style="2" customWidth="1"/>
    <col min="12279" max="12279" width="53.28515625" style="2" customWidth="1"/>
    <col min="12280" max="12280" width="15.28515625" style="2" customWidth="1"/>
    <col min="12281" max="12282" width="13.42578125" style="2" customWidth="1"/>
    <col min="12283" max="12284" width="8.85546875" style="2"/>
    <col min="12285" max="12286" width="10.5703125" style="2" customWidth="1"/>
    <col min="12287" max="12287" width="10.42578125" style="2" customWidth="1"/>
    <col min="12288" max="12288" width="0" style="2" hidden="1" customWidth="1"/>
    <col min="12289" max="12289" width="12.42578125" style="2" customWidth="1"/>
    <col min="12290" max="12290" width="17.7109375" style="2" customWidth="1"/>
    <col min="12291" max="12291" width="9.5703125" style="2" bestFit="1" customWidth="1"/>
    <col min="12292" max="12531" width="8.85546875" style="2"/>
    <col min="12532" max="12532" width="0" style="2" hidden="1" customWidth="1"/>
    <col min="12533" max="12533" width="18.85546875" style="2" customWidth="1"/>
    <col min="12534" max="12534" width="7.5703125" style="2" customWidth="1"/>
    <col min="12535" max="12535" width="53.28515625" style="2" customWidth="1"/>
    <col min="12536" max="12536" width="15.28515625" style="2" customWidth="1"/>
    <col min="12537" max="12538" width="13.42578125" style="2" customWidth="1"/>
    <col min="12539" max="12540" width="8.85546875" style="2"/>
    <col min="12541" max="12542" width="10.5703125" style="2" customWidth="1"/>
    <col min="12543" max="12543" width="10.42578125" style="2" customWidth="1"/>
    <col min="12544" max="12544" width="0" style="2" hidden="1" customWidth="1"/>
    <col min="12545" max="12545" width="12.42578125" style="2" customWidth="1"/>
    <col min="12546" max="12546" width="17.7109375" style="2" customWidth="1"/>
    <col min="12547" max="12547" width="9.5703125" style="2" bestFit="1" customWidth="1"/>
    <col min="12548" max="12787" width="8.85546875" style="2"/>
    <col min="12788" max="12788" width="0" style="2" hidden="1" customWidth="1"/>
    <col min="12789" max="12789" width="18.85546875" style="2" customWidth="1"/>
    <col min="12790" max="12790" width="7.5703125" style="2" customWidth="1"/>
    <col min="12791" max="12791" width="53.28515625" style="2" customWidth="1"/>
    <col min="12792" max="12792" width="15.28515625" style="2" customWidth="1"/>
    <col min="12793" max="12794" width="13.42578125" style="2" customWidth="1"/>
    <col min="12795" max="12796" width="8.85546875" style="2"/>
    <col min="12797" max="12798" width="10.5703125" style="2" customWidth="1"/>
    <col min="12799" max="12799" width="10.42578125" style="2" customWidth="1"/>
    <col min="12800" max="12800" width="0" style="2" hidden="1" customWidth="1"/>
    <col min="12801" max="12801" width="12.42578125" style="2" customWidth="1"/>
    <col min="12802" max="12802" width="17.7109375" style="2" customWidth="1"/>
    <col min="12803" max="12803" width="9.5703125" style="2" bestFit="1" customWidth="1"/>
    <col min="12804" max="13043" width="8.85546875" style="2"/>
    <col min="13044" max="13044" width="0" style="2" hidden="1" customWidth="1"/>
    <col min="13045" max="13045" width="18.85546875" style="2" customWidth="1"/>
    <col min="13046" max="13046" width="7.5703125" style="2" customWidth="1"/>
    <col min="13047" max="13047" width="53.28515625" style="2" customWidth="1"/>
    <col min="13048" max="13048" width="15.28515625" style="2" customWidth="1"/>
    <col min="13049" max="13050" width="13.42578125" style="2" customWidth="1"/>
    <col min="13051" max="13052" width="8.85546875" style="2"/>
    <col min="13053" max="13054" width="10.5703125" style="2" customWidth="1"/>
    <col min="13055" max="13055" width="10.42578125" style="2" customWidth="1"/>
    <col min="13056" max="13056" width="0" style="2" hidden="1" customWidth="1"/>
    <col min="13057" max="13057" width="12.42578125" style="2" customWidth="1"/>
    <col min="13058" max="13058" width="17.7109375" style="2" customWidth="1"/>
    <col min="13059" max="13059" width="9.5703125" style="2" bestFit="1" customWidth="1"/>
    <col min="13060" max="13299" width="8.85546875" style="2"/>
    <col min="13300" max="13300" width="0" style="2" hidden="1" customWidth="1"/>
    <col min="13301" max="13301" width="18.85546875" style="2" customWidth="1"/>
    <col min="13302" max="13302" width="7.5703125" style="2" customWidth="1"/>
    <col min="13303" max="13303" width="53.28515625" style="2" customWidth="1"/>
    <col min="13304" max="13304" width="15.28515625" style="2" customWidth="1"/>
    <col min="13305" max="13306" width="13.42578125" style="2" customWidth="1"/>
    <col min="13307" max="13308" width="8.85546875" style="2"/>
    <col min="13309" max="13310" width="10.5703125" style="2" customWidth="1"/>
    <col min="13311" max="13311" width="10.42578125" style="2" customWidth="1"/>
    <col min="13312" max="13312" width="0" style="2" hidden="1" customWidth="1"/>
    <col min="13313" max="13313" width="12.42578125" style="2" customWidth="1"/>
    <col min="13314" max="13314" width="17.7109375" style="2" customWidth="1"/>
    <col min="13315" max="13315" width="9.5703125" style="2" bestFit="1" customWidth="1"/>
    <col min="13316" max="13555" width="8.85546875" style="2"/>
    <col min="13556" max="13556" width="0" style="2" hidden="1" customWidth="1"/>
    <col min="13557" max="13557" width="18.85546875" style="2" customWidth="1"/>
    <col min="13558" max="13558" width="7.5703125" style="2" customWidth="1"/>
    <col min="13559" max="13559" width="53.28515625" style="2" customWidth="1"/>
    <col min="13560" max="13560" width="15.28515625" style="2" customWidth="1"/>
    <col min="13561" max="13562" width="13.42578125" style="2" customWidth="1"/>
    <col min="13563" max="13564" width="8.85546875" style="2"/>
    <col min="13565" max="13566" width="10.5703125" style="2" customWidth="1"/>
    <col min="13567" max="13567" width="10.42578125" style="2" customWidth="1"/>
    <col min="13568" max="13568" width="0" style="2" hidden="1" customWidth="1"/>
    <col min="13569" max="13569" width="12.42578125" style="2" customWidth="1"/>
    <col min="13570" max="13570" width="17.7109375" style="2" customWidth="1"/>
    <col min="13571" max="13571" width="9.5703125" style="2" bestFit="1" customWidth="1"/>
    <col min="13572" max="13811" width="8.85546875" style="2"/>
    <col min="13812" max="13812" width="0" style="2" hidden="1" customWidth="1"/>
    <col min="13813" max="13813" width="18.85546875" style="2" customWidth="1"/>
    <col min="13814" max="13814" width="7.5703125" style="2" customWidth="1"/>
    <col min="13815" max="13815" width="53.28515625" style="2" customWidth="1"/>
    <col min="13816" max="13816" width="15.28515625" style="2" customWidth="1"/>
    <col min="13817" max="13818" width="13.42578125" style="2" customWidth="1"/>
    <col min="13819" max="13820" width="8.85546875" style="2"/>
    <col min="13821" max="13822" width="10.5703125" style="2" customWidth="1"/>
    <col min="13823" max="13823" width="10.42578125" style="2" customWidth="1"/>
    <col min="13824" max="13824" width="0" style="2" hidden="1" customWidth="1"/>
    <col min="13825" max="13825" width="12.42578125" style="2" customWidth="1"/>
    <col min="13826" max="13826" width="17.7109375" style="2" customWidth="1"/>
    <col min="13827" max="13827" width="9.5703125" style="2" bestFit="1" customWidth="1"/>
    <col min="13828" max="14067" width="8.85546875" style="2"/>
    <col min="14068" max="14068" width="0" style="2" hidden="1" customWidth="1"/>
    <col min="14069" max="14069" width="18.85546875" style="2" customWidth="1"/>
    <col min="14070" max="14070" width="7.5703125" style="2" customWidth="1"/>
    <col min="14071" max="14071" width="53.28515625" style="2" customWidth="1"/>
    <col min="14072" max="14072" width="15.28515625" style="2" customWidth="1"/>
    <col min="14073" max="14074" width="13.42578125" style="2" customWidth="1"/>
    <col min="14075" max="14076" width="8.85546875" style="2"/>
    <col min="14077" max="14078" width="10.5703125" style="2" customWidth="1"/>
    <col min="14079" max="14079" width="10.42578125" style="2" customWidth="1"/>
    <col min="14080" max="14080" width="0" style="2" hidden="1" customWidth="1"/>
    <col min="14081" max="14081" width="12.42578125" style="2" customWidth="1"/>
    <col min="14082" max="14082" width="17.7109375" style="2" customWidth="1"/>
    <col min="14083" max="14083" width="9.5703125" style="2" bestFit="1" customWidth="1"/>
    <col min="14084" max="14323" width="8.85546875" style="2"/>
    <col min="14324" max="14324" width="0" style="2" hidden="1" customWidth="1"/>
    <col min="14325" max="14325" width="18.85546875" style="2" customWidth="1"/>
    <col min="14326" max="14326" width="7.5703125" style="2" customWidth="1"/>
    <col min="14327" max="14327" width="53.28515625" style="2" customWidth="1"/>
    <col min="14328" max="14328" width="15.28515625" style="2" customWidth="1"/>
    <col min="14329" max="14330" width="13.42578125" style="2" customWidth="1"/>
    <col min="14331" max="14332" width="8.85546875" style="2"/>
    <col min="14333" max="14334" width="10.5703125" style="2" customWidth="1"/>
    <col min="14335" max="14335" width="10.42578125" style="2" customWidth="1"/>
    <col min="14336" max="14336" width="0" style="2" hidden="1" customWidth="1"/>
    <col min="14337" max="14337" width="12.42578125" style="2" customWidth="1"/>
    <col min="14338" max="14338" width="17.7109375" style="2" customWidth="1"/>
    <col min="14339" max="14339" width="9.5703125" style="2" bestFit="1" customWidth="1"/>
    <col min="14340" max="14579" width="8.85546875" style="2"/>
    <col min="14580" max="14580" width="0" style="2" hidden="1" customWidth="1"/>
    <col min="14581" max="14581" width="18.85546875" style="2" customWidth="1"/>
    <col min="14582" max="14582" width="7.5703125" style="2" customWidth="1"/>
    <col min="14583" max="14583" width="53.28515625" style="2" customWidth="1"/>
    <col min="14584" max="14584" width="15.28515625" style="2" customWidth="1"/>
    <col min="14585" max="14586" width="13.42578125" style="2" customWidth="1"/>
    <col min="14587" max="14588" width="8.85546875" style="2"/>
    <col min="14589" max="14590" width="10.5703125" style="2" customWidth="1"/>
    <col min="14591" max="14591" width="10.42578125" style="2" customWidth="1"/>
    <col min="14592" max="14592" width="0" style="2" hidden="1" customWidth="1"/>
    <col min="14593" max="14593" width="12.42578125" style="2" customWidth="1"/>
    <col min="14594" max="14594" width="17.7109375" style="2" customWidth="1"/>
    <col min="14595" max="14595" width="9.5703125" style="2" bestFit="1" customWidth="1"/>
    <col min="14596" max="14835" width="8.85546875" style="2"/>
    <col min="14836" max="14836" width="0" style="2" hidden="1" customWidth="1"/>
    <col min="14837" max="14837" width="18.85546875" style="2" customWidth="1"/>
    <col min="14838" max="14838" width="7.5703125" style="2" customWidth="1"/>
    <col min="14839" max="14839" width="53.28515625" style="2" customWidth="1"/>
    <col min="14840" max="14840" width="15.28515625" style="2" customWidth="1"/>
    <col min="14841" max="14842" width="13.42578125" style="2" customWidth="1"/>
    <col min="14843" max="14844" width="8.85546875" style="2"/>
    <col min="14845" max="14846" width="10.5703125" style="2" customWidth="1"/>
    <col min="14847" max="14847" width="10.42578125" style="2" customWidth="1"/>
    <col min="14848" max="14848" width="0" style="2" hidden="1" customWidth="1"/>
    <col min="14849" max="14849" width="12.42578125" style="2" customWidth="1"/>
    <col min="14850" max="14850" width="17.7109375" style="2" customWidth="1"/>
    <col min="14851" max="14851" width="9.5703125" style="2" bestFit="1" customWidth="1"/>
    <col min="14852" max="15091" width="8.85546875" style="2"/>
    <col min="15092" max="15092" width="0" style="2" hidden="1" customWidth="1"/>
    <col min="15093" max="15093" width="18.85546875" style="2" customWidth="1"/>
    <col min="15094" max="15094" width="7.5703125" style="2" customWidth="1"/>
    <col min="15095" max="15095" width="53.28515625" style="2" customWidth="1"/>
    <col min="15096" max="15096" width="15.28515625" style="2" customWidth="1"/>
    <col min="15097" max="15098" width="13.42578125" style="2" customWidth="1"/>
    <col min="15099" max="15100" width="8.85546875" style="2"/>
    <col min="15101" max="15102" width="10.5703125" style="2" customWidth="1"/>
    <col min="15103" max="15103" width="10.42578125" style="2" customWidth="1"/>
    <col min="15104" max="15104" width="0" style="2" hidden="1" customWidth="1"/>
    <col min="15105" max="15105" width="12.42578125" style="2" customWidth="1"/>
    <col min="15106" max="15106" width="17.7109375" style="2" customWidth="1"/>
    <col min="15107" max="15107" width="9.5703125" style="2" bestFit="1" customWidth="1"/>
    <col min="15108" max="15347" width="8.85546875" style="2"/>
    <col min="15348" max="15348" width="0" style="2" hidden="1" customWidth="1"/>
    <col min="15349" max="15349" width="18.85546875" style="2" customWidth="1"/>
    <col min="15350" max="15350" width="7.5703125" style="2" customWidth="1"/>
    <col min="15351" max="15351" width="53.28515625" style="2" customWidth="1"/>
    <col min="15352" max="15352" width="15.28515625" style="2" customWidth="1"/>
    <col min="15353" max="15354" width="13.42578125" style="2" customWidth="1"/>
    <col min="15355" max="15356" width="8.85546875" style="2"/>
    <col min="15357" max="15358" width="10.5703125" style="2" customWidth="1"/>
    <col min="15359" max="15359" width="10.42578125" style="2" customWidth="1"/>
    <col min="15360" max="15360" width="0" style="2" hidden="1" customWidth="1"/>
    <col min="15361" max="15361" width="12.42578125" style="2" customWidth="1"/>
    <col min="15362" max="15362" width="17.7109375" style="2" customWidth="1"/>
    <col min="15363" max="15363" width="9.5703125" style="2" bestFit="1" customWidth="1"/>
    <col min="15364" max="15603" width="8.85546875" style="2"/>
    <col min="15604" max="15604" width="0" style="2" hidden="1" customWidth="1"/>
    <col min="15605" max="15605" width="18.85546875" style="2" customWidth="1"/>
    <col min="15606" max="15606" width="7.5703125" style="2" customWidth="1"/>
    <col min="15607" max="15607" width="53.28515625" style="2" customWidth="1"/>
    <col min="15608" max="15608" width="15.28515625" style="2" customWidth="1"/>
    <col min="15609" max="15610" width="13.42578125" style="2" customWidth="1"/>
    <col min="15611" max="15612" width="8.85546875" style="2"/>
    <col min="15613" max="15614" width="10.5703125" style="2" customWidth="1"/>
    <col min="15615" max="15615" width="10.42578125" style="2" customWidth="1"/>
    <col min="15616" max="15616" width="0" style="2" hidden="1" customWidth="1"/>
    <col min="15617" max="15617" width="12.42578125" style="2" customWidth="1"/>
    <col min="15618" max="15618" width="17.7109375" style="2" customWidth="1"/>
    <col min="15619" max="15619" width="9.5703125" style="2" bestFit="1" customWidth="1"/>
    <col min="15620" max="15859" width="8.85546875" style="2"/>
    <col min="15860" max="15860" width="0" style="2" hidden="1" customWidth="1"/>
    <col min="15861" max="15861" width="18.85546875" style="2" customWidth="1"/>
    <col min="15862" max="15862" width="7.5703125" style="2" customWidth="1"/>
    <col min="15863" max="15863" width="53.28515625" style="2" customWidth="1"/>
    <col min="15864" max="15864" width="15.28515625" style="2" customWidth="1"/>
    <col min="15865" max="15866" width="13.42578125" style="2" customWidth="1"/>
    <col min="15867" max="15868" width="8.85546875" style="2"/>
    <col min="15869" max="15870" width="10.5703125" style="2" customWidth="1"/>
    <col min="15871" max="15871" width="10.42578125" style="2" customWidth="1"/>
    <col min="15872" max="15872" width="0" style="2" hidden="1" customWidth="1"/>
    <col min="15873" max="15873" width="12.42578125" style="2" customWidth="1"/>
    <col min="15874" max="15874" width="17.7109375" style="2" customWidth="1"/>
    <col min="15875" max="15875" width="9.5703125" style="2" bestFit="1" customWidth="1"/>
    <col min="15876" max="16115" width="8.85546875" style="2"/>
    <col min="16116" max="16116" width="0" style="2" hidden="1" customWidth="1"/>
    <col min="16117" max="16117" width="18.85546875" style="2" customWidth="1"/>
    <col min="16118" max="16118" width="7.5703125" style="2" customWidth="1"/>
    <col min="16119" max="16119" width="53.28515625" style="2" customWidth="1"/>
    <col min="16120" max="16120" width="15.28515625" style="2" customWidth="1"/>
    <col min="16121" max="16122" width="13.42578125" style="2" customWidth="1"/>
    <col min="16123" max="16124" width="8.85546875" style="2"/>
    <col min="16125" max="16126" width="10.5703125" style="2" customWidth="1"/>
    <col min="16127" max="16127" width="10.42578125" style="2" customWidth="1"/>
    <col min="16128" max="16128" width="0" style="2" hidden="1" customWidth="1"/>
    <col min="16129" max="16129" width="12.42578125" style="2" customWidth="1"/>
    <col min="16130" max="16130" width="17.7109375" style="2" customWidth="1"/>
    <col min="16131" max="16131" width="9.5703125" style="2" bestFit="1" customWidth="1"/>
    <col min="16132" max="16384" width="8.85546875" style="2"/>
  </cols>
  <sheetData>
    <row r="1" spans="1:14" x14ac:dyDescent="0.2">
      <c r="B1" s="12" t="s">
        <v>18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2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</row>
    <row r="3" spans="1:14" ht="12" customHeight="1" x14ac:dyDescent="0.2">
      <c r="A3" s="3"/>
      <c r="B3" s="20" t="s">
        <v>1</v>
      </c>
      <c r="C3" s="18" t="s">
        <v>2</v>
      </c>
      <c r="D3" s="18" t="s">
        <v>3</v>
      </c>
      <c r="E3" s="21" t="s">
        <v>4</v>
      </c>
      <c r="F3" s="22"/>
      <c r="G3" s="18" t="s">
        <v>5</v>
      </c>
      <c r="H3" s="18" t="s">
        <v>6</v>
      </c>
      <c r="I3" s="18" t="s">
        <v>7</v>
      </c>
      <c r="J3" s="18"/>
      <c r="K3" s="18"/>
      <c r="L3" s="18"/>
      <c r="M3" s="16" t="s">
        <v>8</v>
      </c>
      <c r="N3" s="18" t="s">
        <v>9</v>
      </c>
    </row>
    <row r="4" spans="1:14" x14ac:dyDescent="0.2">
      <c r="A4" s="3"/>
      <c r="B4" s="20"/>
      <c r="C4" s="18"/>
      <c r="D4" s="18"/>
      <c r="E4" s="23"/>
      <c r="F4" s="24"/>
      <c r="G4" s="18"/>
      <c r="H4" s="18"/>
      <c r="I4" s="25" t="s">
        <v>10</v>
      </c>
      <c r="J4" s="25" t="s">
        <v>11</v>
      </c>
      <c r="K4" s="25" t="s">
        <v>12</v>
      </c>
      <c r="L4" s="26"/>
      <c r="M4" s="16"/>
      <c r="N4" s="18"/>
    </row>
    <row r="5" spans="1:14" ht="24" x14ac:dyDescent="0.2">
      <c r="A5" s="3"/>
      <c r="B5" s="20"/>
      <c r="C5" s="18"/>
      <c r="D5" s="18"/>
      <c r="E5" s="27" t="s">
        <v>13</v>
      </c>
      <c r="F5" s="27" t="s">
        <v>14</v>
      </c>
      <c r="G5" s="18"/>
      <c r="H5" s="18"/>
      <c r="I5" s="25"/>
      <c r="J5" s="25"/>
      <c r="K5" s="25"/>
      <c r="L5" s="28"/>
      <c r="M5" s="16"/>
      <c r="N5" s="18"/>
    </row>
    <row r="6" spans="1:14" x14ac:dyDescent="0.2">
      <c r="A6" s="3"/>
      <c r="B6" s="1">
        <v>1</v>
      </c>
      <c r="C6" s="4" t="s">
        <v>69</v>
      </c>
      <c r="D6" s="1" t="s">
        <v>29</v>
      </c>
      <c r="E6" s="10" t="s">
        <v>64</v>
      </c>
      <c r="F6" s="1" t="s">
        <v>54</v>
      </c>
      <c r="G6" s="1" t="s">
        <v>132</v>
      </c>
      <c r="H6" s="19">
        <v>15</v>
      </c>
      <c r="I6" s="5">
        <v>26.4</v>
      </c>
      <c r="J6" s="5">
        <v>28.05</v>
      </c>
      <c r="K6" s="5">
        <v>29.7</v>
      </c>
      <c r="L6" s="6">
        <f>AVERAGE(I6:K6)</f>
        <v>28.05</v>
      </c>
      <c r="M6" s="17">
        <f>ROUND(L6,2)</f>
        <v>28.05</v>
      </c>
      <c r="N6" s="9">
        <f>H6*M6</f>
        <v>420.75</v>
      </c>
    </row>
    <row r="7" spans="1:14" x14ac:dyDescent="0.2">
      <c r="A7" s="3"/>
      <c r="B7" s="1">
        <v>2</v>
      </c>
      <c r="C7" s="4" t="s">
        <v>70</v>
      </c>
      <c r="D7" s="1" t="s">
        <v>45</v>
      </c>
      <c r="E7" s="10" t="s">
        <v>16</v>
      </c>
      <c r="F7" s="1" t="s">
        <v>17</v>
      </c>
      <c r="G7" s="1" t="s">
        <v>132</v>
      </c>
      <c r="H7" s="19">
        <v>10</v>
      </c>
      <c r="I7" s="5">
        <v>40</v>
      </c>
      <c r="J7" s="5">
        <v>42.5</v>
      </c>
      <c r="K7" s="5">
        <v>45</v>
      </c>
      <c r="L7" s="6">
        <f t="shared" ref="L7:L70" si="0">AVERAGE(I7:K7)</f>
        <v>42.5</v>
      </c>
      <c r="M7" s="17">
        <f t="shared" ref="M7:M70" si="1">ROUND(L7,2)</f>
        <v>42.5</v>
      </c>
      <c r="N7" s="9">
        <f t="shared" ref="N7:N70" si="2">H7*M7</f>
        <v>425</v>
      </c>
    </row>
    <row r="8" spans="1:14" x14ac:dyDescent="0.2">
      <c r="A8" s="3"/>
      <c r="B8" s="1">
        <v>3</v>
      </c>
      <c r="C8" s="4" t="s">
        <v>71</v>
      </c>
      <c r="D8" s="1" t="s">
        <v>34</v>
      </c>
      <c r="E8" s="10" t="s">
        <v>65</v>
      </c>
      <c r="F8" s="1" t="s">
        <v>54</v>
      </c>
      <c r="G8" s="1" t="s">
        <v>132</v>
      </c>
      <c r="H8" s="19">
        <v>55</v>
      </c>
      <c r="I8" s="5">
        <v>528</v>
      </c>
      <c r="J8" s="5">
        <v>561</v>
      </c>
      <c r="K8" s="5">
        <v>594</v>
      </c>
      <c r="L8" s="6">
        <f t="shared" si="0"/>
        <v>561</v>
      </c>
      <c r="M8" s="17">
        <f t="shared" si="1"/>
        <v>561</v>
      </c>
      <c r="N8" s="9">
        <f t="shared" si="2"/>
        <v>30855</v>
      </c>
    </row>
    <row r="9" spans="1:14" x14ac:dyDescent="0.2">
      <c r="A9" s="3"/>
      <c r="B9" s="1">
        <v>4</v>
      </c>
      <c r="C9" s="4" t="s">
        <v>72</v>
      </c>
      <c r="D9" s="1" t="s">
        <v>134</v>
      </c>
      <c r="E9" s="10" t="s">
        <v>16</v>
      </c>
      <c r="F9" s="1" t="s">
        <v>17</v>
      </c>
      <c r="G9" s="1" t="s">
        <v>131</v>
      </c>
      <c r="H9" s="19">
        <v>5</v>
      </c>
      <c r="I9" s="5">
        <v>129.6</v>
      </c>
      <c r="J9" s="5">
        <v>137.69999999999999</v>
      </c>
      <c r="K9" s="5">
        <v>145.80000000000001</v>
      </c>
      <c r="L9" s="6">
        <f t="shared" si="0"/>
        <v>137.69999999999999</v>
      </c>
      <c r="M9" s="17">
        <f t="shared" si="1"/>
        <v>137.69999999999999</v>
      </c>
      <c r="N9" s="9">
        <f t="shared" si="2"/>
        <v>688.5</v>
      </c>
    </row>
    <row r="10" spans="1:14" x14ac:dyDescent="0.2">
      <c r="A10" s="3"/>
      <c r="B10" s="1">
        <v>5</v>
      </c>
      <c r="C10" s="4" t="s">
        <v>73</v>
      </c>
      <c r="D10" s="1" t="s">
        <v>134</v>
      </c>
      <c r="E10" s="10" t="s">
        <v>16</v>
      </c>
      <c r="F10" s="1" t="s">
        <v>17</v>
      </c>
      <c r="G10" s="1" t="s">
        <v>131</v>
      </c>
      <c r="H10" s="19">
        <v>5</v>
      </c>
      <c r="I10" s="5">
        <v>144</v>
      </c>
      <c r="J10" s="5">
        <v>153</v>
      </c>
      <c r="K10" s="5">
        <v>162</v>
      </c>
      <c r="L10" s="6">
        <f t="shared" si="0"/>
        <v>153</v>
      </c>
      <c r="M10" s="17">
        <f t="shared" si="1"/>
        <v>153</v>
      </c>
      <c r="N10" s="9">
        <f t="shared" si="2"/>
        <v>765</v>
      </c>
    </row>
    <row r="11" spans="1:14" x14ac:dyDescent="0.2">
      <c r="A11" s="3"/>
      <c r="B11" s="1">
        <v>6</v>
      </c>
      <c r="C11" s="7" t="s">
        <v>74</v>
      </c>
      <c r="D11" s="1" t="s">
        <v>137</v>
      </c>
      <c r="E11" s="10" t="s">
        <v>16</v>
      </c>
      <c r="F11" s="1" t="s">
        <v>17</v>
      </c>
      <c r="G11" s="1" t="s">
        <v>129</v>
      </c>
      <c r="H11" s="29">
        <v>1000</v>
      </c>
      <c r="I11" s="5">
        <v>4.24</v>
      </c>
      <c r="J11" s="5">
        <v>4.51</v>
      </c>
      <c r="K11" s="5">
        <v>4.7699999999999996</v>
      </c>
      <c r="L11" s="6">
        <f t="shared" si="0"/>
        <v>4.5066666666666668</v>
      </c>
      <c r="M11" s="17">
        <f t="shared" si="1"/>
        <v>4.51</v>
      </c>
      <c r="N11" s="9">
        <f t="shared" si="2"/>
        <v>4510</v>
      </c>
    </row>
    <row r="12" spans="1:14" x14ac:dyDescent="0.2">
      <c r="A12" s="3"/>
      <c r="B12" s="1">
        <v>7</v>
      </c>
      <c r="C12" s="7" t="s">
        <v>75</v>
      </c>
      <c r="D12" s="1" t="s">
        <v>27</v>
      </c>
      <c r="E12" s="10" t="s">
        <v>55</v>
      </c>
      <c r="F12" s="1" t="s">
        <v>54</v>
      </c>
      <c r="G12" s="1" t="s">
        <v>132</v>
      </c>
      <c r="H12" s="19">
        <v>3</v>
      </c>
      <c r="I12" s="5">
        <v>930</v>
      </c>
      <c r="J12" s="5">
        <v>976.5</v>
      </c>
      <c r="K12" s="5">
        <v>1023</v>
      </c>
      <c r="L12" s="6">
        <f t="shared" si="0"/>
        <v>976.5</v>
      </c>
      <c r="M12" s="17">
        <f t="shared" si="1"/>
        <v>976.5</v>
      </c>
      <c r="N12" s="9">
        <f t="shared" si="2"/>
        <v>2929.5</v>
      </c>
    </row>
    <row r="13" spans="1:14" x14ac:dyDescent="0.2">
      <c r="A13" s="3"/>
      <c r="B13" s="1">
        <v>8</v>
      </c>
      <c r="C13" s="7" t="s">
        <v>76</v>
      </c>
      <c r="D13" s="1" t="s">
        <v>27</v>
      </c>
      <c r="E13" s="10" t="s">
        <v>55</v>
      </c>
      <c r="F13" s="1" t="s">
        <v>54</v>
      </c>
      <c r="G13" s="1" t="s">
        <v>132</v>
      </c>
      <c r="H13" s="19">
        <v>250</v>
      </c>
      <c r="I13" s="5">
        <v>460</v>
      </c>
      <c r="J13" s="5">
        <v>483</v>
      </c>
      <c r="K13" s="5">
        <v>506</v>
      </c>
      <c r="L13" s="6">
        <f t="shared" si="0"/>
        <v>483</v>
      </c>
      <c r="M13" s="17">
        <f t="shared" si="1"/>
        <v>483</v>
      </c>
      <c r="N13" s="9">
        <f t="shared" si="2"/>
        <v>120750</v>
      </c>
    </row>
    <row r="14" spans="1:14" x14ac:dyDescent="0.2">
      <c r="A14" s="3"/>
      <c r="B14" s="1">
        <v>9</v>
      </c>
      <c r="C14" s="7" t="s">
        <v>77</v>
      </c>
      <c r="D14" s="1" t="s">
        <v>28</v>
      </c>
      <c r="E14" s="10" t="s">
        <v>57</v>
      </c>
      <c r="F14" s="1" t="s">
        <v>53</v>
      </c>
      <c r="G14" s="1" t="s">
        <v>132</v>
      </c>
      <c r="H14" s="19">
        <v>3</v>
      </c>
      <c r="I14" s="5">
        <v>1184</v>
      </c>
      <c r="J14" s="5">
        <v>1258</v>
      </c>
      <c r="K14" s="5">
        <v>1332</v>
      </c>
      <c r="L14" s="6">
        <f t="shared" si="0"/>
        <v>1258</v>
      </c>
      <c r="M14" s="17">
        <f t="shared" si="1"/>
        <v>1258</v>
      </c>
      <c r="N14" s="9">
        <f t="shared" si="2"/>
        <v>3774</v>
      </c>
    </row>
    <row r="15" spans="1:14" x14ac:dyDescent="0.2">
      <c r="A15" s="3"/>
      <c r="B15" s="1">
        <v>10</v>
      </c>
      <c r="C15" s="7" t="s">
        <v>78</v>
      </c>
      <c r="D15" s="1" t="s">
        <v>27</v>
      </c>
      <c r="E15" s="10" t="s">
        <v>55</v>
      </c>
      <c r="F15" s="1" t="s">
        <v>54</v>
      </c>
      <c r="G15" s="1" t="s">
        <v>132</v>
      </c>
      <c r="H15" s="19">
        <v>3</v>
      </c>
      <c r="I15" s="5">
        <v>576</v>
      </c>
      <c r="J15" s="5">
        <v>612</v>
      </c>
      <c r="K15" s="5">
        <v>648</v>
      </c>
      <c r="L15" s="6">
        <f t="shared" si="0"/>
        <v>612</v>
      </c>
      <c r="M15" s="17">
        <f t="shared" si="1"/>
        <v>612</v>
      </c>
      <c r="N15" s="9">
        <f t="shared" si="2"/>
        <v>1836</v>
      </c>
    </row>
    <row r="16" spans="1:14" x14ac:dyDescent="0.2">
      <c r="A16" s="3"/>
      <c r="B16" s="1">
        <v>11</v>
      </c>
      <c r="C16" s="7" t="s">
        <v>79</v>
      </c>
      <c r="D16" s="1" t="s">
        <v>27</v>
      </c>
      <c r="E16" s="10" t="s">
        <v>55</v>
      </c>
      <c r="F16" s="1" t="s">
        <v>54</v>
      </c>
      <c r="G16" s="1" t="s">
        <v>132</v>
      </c>
      <c r="H16" s="19">
        <v>13</v>
      </c>
      <c r="I16" s="5">
        <v>196</v>
      </c>
      <c r="J16" s="5">
        <v>208.25</v>
      </c>
      <c r="K16" s="5">
        <v>220.5</v>
      </c>
      <c r="L16" s="6">
        <f t="shared" si="0"/>
        <v>208.25</v>
      </c>
      <c r="M16" s="17">
        <f t="shared" si="1"/>
        <v>208.25</v>
      </c>
      <c r="N16" s="9">
        <f t="shared" si="2"/>
        <v>2707.25</v>
      </c>
    </row>
    <row r="17" spans="1:14" x14ac:dyDescent="0.2">
      <c r="A17" s="3"/>
      <c r="B17" s="1">
        <v>12</v>
      </c>
      <c r="C17" s="7" t="s">
        <v>80</v>
      </c>
      <c r="D17" s="1" t="s">
        <v>27</v>
      </c>
      <c r="E17" s="10" t="s">
        <v>55</v>
      </c>
      <c r="F17" s="1" t="s">
        <v>54</v>
      </c>
      <c r="G17" s="1" t="s">
        <v>131</v>
      </c>
      <c r="H17" s="19">
        <v>1</v>
      </c>
      <c r="I17" s="5">
        <v>960</v>
      </c>
      <c r="J17" s="5">
        <v>1020</v>
      </c>
      <c r="K17" s="5">
        <v>1080</v>
      </c>
      <c r="L17" s="6">
        <f t="shared" si="0"/>
        <v>1020</v>
      </c>
      <c r="M17" s="17">
        <f t="shared" si="1"/>
        <v>1020</v>
      </c>
      <c r="N17" s="9">
        <f t="shared" si="2"/>
        <v>1020</v>
      </c>
    </row>
    <row r="18" spans="1:14" x14ac:dyDescent="0.2">
      <c r="A18" s="3"/>
      <c r="B18" s="1">
        <v>13</v>
      </c>
      <c r="C18" s="7" t="s">
        <v>81</v>
      </c>
      <c r="D18" s="1" t="s">
        <v>135</v>
      </c>
      <c r="E18" s="10" t="s">
        <v>16</v>
      </c>
      <c r="F18" s="1" t="s">
        <v>17</v>
      </c>
      <c r="G18" s="1" t="s">
        <v>132</v>
      </c>
      <c r="H18" s="19">
        <v>43</v>
      </c>
      <c r="I18" s="5">
        <v>804</v>
      </c>
      <c r="J18" s="5">
        <v>854.25</v>
      </c>
      <c r="K18" s="5">
        <v>904.5</v>
      </c>
      <c r="L18" s="6">
        <f t="shared" si="0"/>
        <v>854.25</v>
      </c>
      <c r="M18" s="17">
        <f t="shared" si="1"/>
        <v>854.25</v>
      </c>
      <c r="N18" s="9">
        <f t="shared" si="2"/>
        <v>36732.75</v>
      </c>
    </row>
    <row r="19" spans="1:14" x14ac:dyDescent="0.2">
      <c r="A19" s="3"/>
      <c r="B19" s="1">
        <v>14</v>
      </c>
      <c r="C19" s="7" t="s">
        <v>82</v>
      </c>
      <c r="D19" s="1" t="s">
        <v>34</v>
      </c>
      <c r="E19" s="10" t="s">
        <v>65</v>
      </c>
      <c r="F19" s="1" t="s">
        <v>54</v>
      </c>
      <c r="G19" s="1" t="s">
        <v>132</v>
      </c>
      <c r="H19" s="19">
        <v>7</v>
      </c>
      <c r="I19" s="5">
        <v>819.2</v>
      </c>
      <c r="J19" s="5">
        <v>870.4</v>
      </c>
      <c r="K19" s="5">
        <v>921.6</v>
      </c>
      <c r="L19" s="6">
        <f t="shared" si="0"/>
        <v>870.4</v>
      </c>
      <c r="M19" s="17">
        <f t="shared" si="1"/>
        <v>870.4</v>
      </c>
      <c r="N19" s="9">
        <f t="shared" si="2"/>
        <v>6092.8</v>
      </c>
    </row>
    <row r="20" spans="1:14" x14ac:dyDescent="0.2">
      <c r="A20" s="3"/>
      <c r="B20" s="1">
        <v>15</v>
      </c>
      <c r="C20" s="7" t="s">
        <v>82</v>
      </c>
      <c r="D20" s="1" t="s">
        <v>34</v>
      </c>
      <c r="E20" s="10" t="s">
        <v>65</v>
      </c>
      <c r="F20" s="1" t="s">
        <v>54</v>
      </c>
      <c r="G20" s="1" t="s">
        <v>132</v>
      </c>
      <c r="H20" s="19">
        <v>4</v>
      </c>
      <c r="I20" s="5">
        <v>642.4</v>
      </c>
      <c r="J20" s="5">
        <v>682.55</v>
      </c>
      <c r="K20" s="5">
        <v>722.7</v>
      </c>
      <c r="L20" s="6">
        <f t="shared" si="0"/>
        <v>682.55</v>
      </c>
      <c r="M20" s="17">
        <f t="shared" si="1"/>
        <v>682.55</v>
      </c>
      <c r="N20" s="9">
        <f t="shared" si="2"/>
        <v>2730.2</v>
      </c>
    </row>
    <row r="21" spans="1:14" x14ac:dyDescent="0.2">
      <c r="A21" s="3"/>
      <c r="B21" s="1">
        <v>16</v>
      </c>
      <c r="C21" s="7" t="s">
        <v>83</v>
      </c>
      <c r="D21" s="1" t="s">
        <v>34</v>
      </c>
      <c r="E21" s="10" t="s">
        <v>65</v>
      </c>
      <c r="F21" s="1" t="s">
        <v>54</v>
      </c>
      <c r="G21" s="1" t="s">
        <v>132</v>
      </c>
      <c r="H21" s="19">
        <v>3</v>
      </c>
      <c r="I21" s="5">
        <v>24</v>
      </c>
      <c r="J21" s="5">
        <v>25.5</v>
      </c>
      <c r="K21" s="5">
        <v>27</v>
      </c>
      <c r="L21" s="6">
        <f t="shared" si="0"/>
        <v>25.5</v>
      </c>
      <c r="M21" s="17">
        <f t="shared" si="1"/>
        <v>25.5</v>
      </c>
      <c r="N21" s="9">
        <f t="shared" si="2"/>
        <v>76.5</v>
      </c>
    </row>
    <row r="22" spans="1:14" x14ac:dyDescent="0.2">
      <c r="A22" s="3"/>
      <c r="B22" s="1">
        <v>17</v>
      </c>
      <c r="C22" s="7" t="s">
        <v>43</v>
      </c>
      <c r="D22" s="1" t="s">
        <v>44</v>
      </c>
      <c r="E22" s="10" t="s">
        <v>16</v>
      </c>
      <c r="F22" s="1" t="s">
        <v>17</v>
      </c>
      <c r="G22" s="1" t="s">
        <v>132</v>
      </c>
      <c r="H22" s="19">
        <v>16</v>
      </c>
      <c r="I22" s="5">
        <v>664</v>
      </c>
      <c r="J22" s="5">
        <v>705.5</v>
      </c>
      <c r="K22" s="5">
        <v>747</v>
      </c>
      <c r="L22" s="6">
        <f t="shared" si="0"/>
        <v>705.5</v>
      </c>
      <c r="M22" s="17">
        <f t="shared" si="1"/>
        <v>705.5</v>
      </c>
      <c r="N22" s="9">
        <f t="shared" si="2"/>
        <v>11288</v>
      </c>
    </row>
    <row r="23" spans="1:14" x14ac:dyDescent="0.2">
      <c r="A23" s="3"/>
      <c r="B23" s="1">
        <v>18</v>
      </c>
      <c r="C23" s="7" t="s">
        <v>84</v>
      </c>
      <c r="D23" s="1" t="s">
        <v>36</v>
      </c>
      <c r="E23" s="10" t="s">
        <v>63</v>
      </c>
      <c r="F23" s="1" t="s">
        <v>54</v>
      </c>
      <c r="G23" s="1" t="s">
        <v>131</v>
      </c>
      <c r="H23" s="19">
        <v>3</v>
      </c>
      <c r="I23" s="5">
        <v>1201.5999999999999</v>
      </c>
      <c r="J23" s="5">
        <v>1276.7</v>
      </c>
      <c r="K23" s="5">
        <v>1351.8</v>
      </c>
      <c r="L23" s="6">
        <f t="shared" si="0"/>
        <v>1276.7</v>
      </c>
      <c r="M23" s="17">
        <f t="shared" si="1"/>
        <v>1276.7</v>
      </c>
      <c r="N23" s="9">
        <f t="shared" si="2"/>
        <v>3830.1000000000004</v>
      </c>
    </row>
    <row r="24" spans="1:14" x14ac:dyDescent="0.2">
      <c r="A24" s="3"/>
      <c r="B24" s="1">
        <v>19</v>
      </c>
      <c r="C24" s="7" t="s">
        <v>47</v>
      </c>
      <c r="D24" s="1" t="s">
        <v>45</v>
      </c>
      <c r="E24" s="10" t="s">
        <v>16</v>
      </c>
      <c r="F24" s="1" t="s">
        <v>17</v>
      </c>
      <c r="G24" s="1" t="s">
        <v>131</v>
      </c>
      <c r="H24" s="19">
        <v>13</v>
      </c>
      <c r="I24" s="5">
        <v>180</v>
      </c>
      <c r="J24" s="5">
        <v>191.25</v>
      </c>
      <c r="K24" s="5">
        <v>202.5</v>
      </c>
      <c r="L24" s="6">
        <f t="shared" si="0"/>
        <v>191.25</v>
      </c>
      <c r="M24" s="17">
        <f t="shared" si="1"/>
        <v>191.25</v>
      </c>
      <c r="N24" s="9">
        <f t="shared" si="2"/>
        <v>2486.25</v>
      </c>
    </row>
    <row r="25" spans="1:14" x14ac:dyDescent="0.2">
      <c r="A25" s="3"/>
      <c r="B25" s="1">
        <v>20</v>
      </c>
      <c r="C25" s="7" t="s">
        <v>47</v>
      </c>
      <c r="D25" s="1" t="s">
        <v>45</v>
      </c>
      <c r="E25" s="10" t="s">
        <v>16</v>
      </c>
      <c r="F25" s="1" t="s">
        <v>17</v>
      </c>
      <c r="G25" s="1" t="s">
        <v>131</v>
      </c>
      <c r="H25" s="19">
        <v>1</v>
      </c>
      <c r="I25" s="5">
        <v>629.6</v>
      </c>
      <c r="J25" s="5">
        <v>668.95</v>
      </c>
      <c r="K25" s="5">
        <v>708.3</v>
      </c>
      <c r="L25" s="6">
        <f t="shared" si="0"/>
        <v>668.95</v>
      </c>
      <c r="M25" s="17">
        <f t="shared" si="1"/>
        <v>668.95</v>
      </c>
      <c r="N25" s="9">
        <f t="shared" si="2"/>
        <v>668.95</v>
      </c>
    </row>
    <row r="26" spans="1:14" x14ac:dyDescent="0.2">
      <c r="A26" s="3"/>
      <c r="B26" s="1">
        <v>21</v>
      </c>
      <c r="C26" s="7" t="s">
        <v>47</v>
      </c>
      <c r="D26" s="1" t="s">
        <v>45</v>
      </c>
      <c r="E26" s="10" t="s">
        <v>16</v>
      </c>
      <c r="F26" s="1" t="s">
        <v>17</v>
      </c>
      <c r="G26" s="1" t="s">
        <v>131</v>
      </c>
      <c r="H26" s="19">
        <v>13</v>
      </c>
      <c r="I26" s="5">
        <v>110.4</v>
      </c>
      <c r="J26" s="5">
        <v>117.3</v>
      </c>
      <c r="K26" s="5">
        <v>124.2</v>
      </c>
      <c r="L26" s="6">
        <f t="shared" si="0"/>
        <v>117.3</v>
      </c>
      <c r="M26" s="17">
        <f t="shared" si="1"/>
        <v>117.3</v>
      </c>
      <c r="N26" s="9">
        <f t="shared" si="2"/>
        <v>1524.8999999999999</v>
      </c>
    </row>
    <row r="27" spans="1:14" x14ac:dyDescent="0.2">
      <c r="A27" s="3"/>
      <c r="B27" s="1">
        <v>22</v>
      </c>
      <c r="C27" s="7" t="s">
        <v>47</v>
      </c>
      <c r="D27" s="1" t="s">
        <v>45</v>
      </c>
      <c r="E27" s="10" t="s">
        <v>16</v>
      </c>
      <c r="F27" s="1" t="s">
        <v>17</v>
      </c>
      <c r="G27" s="1" t="s">
        <v>131</v>
      </c>
      <c r="H27" s="19">
        <v>13</v>
      </c>
      <c r="I27" s="5">
        <v>158.4</v>
      </c>
      <c r="J27" s="5">
        <v>168.3</v>
      </c>
      <c r="K27" s="5">
        <v>178.2</v>
      </c>
      <c r="L27" s="6">
        <f t="shared" si="0"/>
        <v>168.3</v>
      </c>
      <c r="M27" s="17">
        <f t="shared" si="1"/>
        <v>168.3</v>
      </c>
      <c r="N27" s="9">
        <f t="shared" si="2"/>
        <v>2187.9</v>
      </c>
    </row>
    <row r="28" spans="1:14" x14ac:dyDescent="0.2">
      <c r="A28" s="3"/>
      <c r="B28" s="1">
        <v>23</v>
      </c>
      <c r="C28" s="7" t="s">
        <v>85</v>
      </c>
      <c r="D28" s="1" t="s">
        <v>136</v>
      </c>
      <c r="E28" s="10" t="s">
        <v>16</v>
      </c>
      <c r="F28" s="1" t="s">
        <v>17</v>
      </c>
      <c r="G28" s="1" t="s">
        <v>132</v>
      </c>
      <c r="H28" s="19">
        <v>2</v>
      </c>
      <c r="I28" s="5">
        <v>290</v>
      </c>
      <c r="J28" s="5">
        <v>304.5</v>
      </c>
      <c r="K28" s="5">
        <v>319</v>
      </c>
      <c r="L28" s="6">
        <f t="shared" si="0"/>
        <v>304.5</v>
      </c>
      <c r="M28" s="17">
        <f t="shared" si="1"/>
        <v>304.5</v>
      </c>
      <c r="N28" s="9">
        <f t="shared" si="2"/>
        <v>609</v>
      </c>
    </row>
    <row r="29" spans="1:14" x14ac:dyDescent="0.2">
      <c r="A29" s="3"/>
      <c r="B29" s="1">
        <v>24</v>
      </c>
      <c r="C29" s="7" t="s">
        <v>86</v>
      </c>
      <c r="D29" s="1" t="s">
        <v>50</v>
      </c>
      <c r="E29" s="10" t="s">
        <v>16</v>
      </c>
      <c r="F29" s="1" t="s">
        <v>17</v>
      </c>
      <c r="G29" s="1" t="s">
        <v>131</v>
      </c>
      <c r="H29" s="19">
        <v>2</v>
      </c>
      <c r="I29" s="5">
        <v>68</v>
      </c>
      <c r="J29" s="5">
        <v>72.25</v>
      </c>
      <c r="K29" s="5">
        <v>76.5</v>
      </c>
      <c r="L29" s="6">
        <f t="shared" si="0"/>
        <v>72.25</v>
      </c>
      <c r="M29" s="17">
        <f t="shared" si="1"/>
        <v>72.25</v>
      </c>
      <c r="N29" s="9">
        <f t="shared" si="2"/>
        <v>144.5</v>
      </c>
    </row>
    <row r="30" spans="1:14" x14ac:dyDescent="0.2">
      <c r="A30" s="3"/>
      <c r="B30" s="1">
        <v>25</v>
      </c>
      <c r="C30" s="7" t="s">
        <v>87</v>
      </c>
      <c r="D30" s="1" t="s">
        <v>52</v>
      </c>
      <c r="E30" s="10" t="s">
        <v>16</v>
      </c>
      <c r="F30" s="1" t="s">
        <v>17</v>
      </c>
      <c r="G30" s="1" t="s">
        <v>132</v>
      </c>
      <c r="H30" s="19">
        <v>10</v>
      </c>
      <c r="I30" s="5">
        <v>1588.8</v>
      </c>
      <c r="J30" s="5">
        <v>1688.1</v>
      </c>
      <c r="K30" s="5">
        <v>1787.4</v>
      </c>
      <c r="L30" s="6">
        <f t="shared" si="0"/>
        <v>1688.0999999999997</v>
      </c>
      <c r="M30" s="17">
        <f t="shared" si="1"/>
        <v>1688.1</v>
      </c>
      <c r="N30" s="9">
        <f t="shared" si="2"/>
        <v>16881</v>
      </c>
    </row>
    <row r="31" spans="1:14" x14ac:dyDescent="0.2">
      <c r="A31" s="3"/>
      <c r="B31" s="1">
        <v>26</v>
      </c>
      <c r="C31" s="7" t="s">
        <v>88</v>
      </c>
      <c r="D31" s="1" t="s">
        <v>20</v>
      </c>
      <c r="E31" s="10" t="s">
        <v>16</v>
      </c>
      <c r="F31" s="1" t="s">
        <v>17</v>
      </c>
      <c r="G31" s="1" t="s">
        <v>132</v>
      </c>
      <c r="H31" s="19">
        <v>30</v>
      </c>
      <c r="I31" s="5">
        <v>8</v>
      </c>
      <c r="J31" s="5">
        <v>8.5</v>
      </c>
      <c r="K31" s="5">
        <v>9</v>
      </c>
      <c r="L31" s="6">
        <f t="shared" si="0"/>
        <v>8.5</v>
      </c>
      <c r="M31" s="17">
        <f t="shared" si="1"/>
        <v>8.5</v>
      </c>
      <c r="N31" s="9">
        <f t="shared" si="2"/>
        <v>255</v>
      </c>
    </row>
    <row r="32" spans="1:14" x14ac:dyDescent="0.2">
      <c r="A32" s="3"/>
      <c r="B32" s="1">
        <v>27</v>
      </c>
      <c r="C32" s="7" t="s">
        <v>19</v>
      </c>
      <c r="D32" s="1" t="s">
        <v>20</v>
      </c>
      <c r="E32" s="10" t="s">
        <v>16</v>
      </c>
      <c r="F32" s="1" t="s">
        <v>17</v>
      </c>
      <c r="G32" s="1" t="s">
        <v>128</v>
      </c>
      <c r="H32" s="19">
        <v>15</v>
      </c>
      <c r="I32" s="5">
        <v>640</v>
      </c>
      <c r="J32" s="5">
        <v>680</v>
      </c>
      <c r="K32" s="5">
        <v>720</v>
      </c>
      <c r="L32" s="6">
        <f t="shared" si="0"/>
        <v>680</v>
      </c>
      <c r="M32" s="17">
        <f t="shared" si="1"/>
        <v>680</v>
      </c>
      <c r="N32" s="9">
        <f t="shared" si="2"/>
        <v>10200</v>
      </c>
    </row>
    <row r="33" spans="1:14" x14ac:dyDescent="0.2">
      <c r="A33" s="3"/>
      <c r="B33" s="1">
        <v>28</v>
      </c>
      <c r="C33" s="7" t="s">
        <v>89</v>
      </c>
      <c r="D33" s="1" t="s">
        <v>30</v>
      </c>
      <c r="E33" s="10" t="s">
        <v>57</v>
      </c>
      <c r="F33" s="1" t="s">
        <v>53</v>
      </c>
      <c r="G33" s="1" t="s">
        <v>132</v>
      </c>
      <c r="H33" s="19">
        <v>25</v>
      </c>
      <c r="I33" s="5">
        <v>84</v>
      </c>
      <c r="J33" s="5">
        <v>89.25</v>
      </c>
      <c r="K33" s="5">
        <v>94.5</v>
      </c>
      <c r="L33" s="6">
        <f t="shared" si="0"/>
        <v>89.25</v>
      </c>
      <c r="M33" s="17">
        <f t="shared" si="1"/>
        <v>89.25</v>
      </c>
      <c r="N33" s="9">
        <f t="shared" si="2"/>
        <v>2231.25</v>
      </c>
    </row>
    <row r="34" spans="1:14" x14ac:dyDescent="0.2">
      <c r="A34" s="3"/>
      <c r="B34" s="1">
        <v>29</v>
      </c>
      <c r="C34" s="7" t="s">
        <v>89</v>
      </c>
      <c r="D34" s="1" t="s">
        <v>30</v>
      </c>
      <c r="E34" s="10" t="s">
        <v>57</v>
      </c>
      <c r="F34" s="1" t="s">
        <v>53</v>
      </c>
      <c r="G34" s="1" t="s">
        <v>132</v>
      </c>
      <c r="H34" s="19">
        <v>10</v>
      </c>
      <c r="I34" s="5">
        <v>76</v>
      </c>
      <c r="J34" s="5">
        <v>80.75</v>
      </c>
      <c r="K34" s="5">
        <v>85.5</v>
      </c>
      <c r="L34" s="6">
        <f t="shared" si="0"/>
        <v>80.75</v>
      </c>
      <c r="M34" s="17">
        <f t="shared" si="1"/>
        <v>80.75</v>
      </c>
      <c r="N34" s="9">
        <f t="shared" si="2"/>
        <v>807.5</v>
      </c>
    </row>
    <row r="35" spans="1:14" x14ac:dyDescent="0.2">
      <c r="A35" s="3"/>
      <c r="B35" s="1">
        <v>30</v>
      </c>
      <c r="C35" s="7" t="s">
        <v>89</v>
      </c>
      <c r="D35" s="1" t="s">
        <v>30</v>
      </c>
      <c r="E35" s="10" t="s">
        <v>57</v>
      </c>
      <c r="F35" s="1" t="s">
        <v>53</v>
      </c>
      <c r="G35" s="1" t="s">
        <v>132</v>
      </c>
      <c r="H35" s="19">
        <v>3</v>
      </c>
      <c r="I35" s="5">
        <v>168</v>
      </c>
      <c r="J35" s="5">
        <v>178.5</v>
      </c>
      <c r="K35" s="5">
        <v>189</v>
      </c>
      <c r="L35" s="6">
        <f t="shared" si="0"/>
        <v>178.5</v>
      </c>
      <c r="M35" s="17">
        <f t="shared" si="1"/>
        <v>178.5</v>
      </c>
      <c r="N35" s="9">
        <f t="shared" si="2"/>
        <v>535.5</v>
      </c>
    </row>
    <row r="36" spans="1:14" x14ac:dyDescent="0.2">
      <c r="A36" s="3"/>
      <c r="B36" s="1">
        <v>31</v>
      </c>
      <c r="C36" s="7" t="s">
        <v>90</v>
      </c>
      <c r="D36" s="1" t="s">
        <v>26</v>
      </c>
      <c r="E36" s="10" t="s">
        <v>56</v>
      </c>
      <c r="F36" s="1" t="s">
        <v>53</v>
      </c>
      <c r="G36" s="1" t="s">
        <v>132</v>
      </c>
      <c r="H36" s="19">
        <v>15</v>
      </c>
      <c r="I36" s="5">
        <v>38.4</v>
      </c>
      <c r="J36" s="5">
        <v>40.799999999999997</v>
      </c>
      <c r="K36" s="5">
        <v>43.2</v>
      </c>
      <c r="L36" s="6">
        <f t="shared" si="0"/>
        <v>40.799999999999997</v>
      </c>
      <c r="M36" s="17">
        <f t="shared" si="1"/>
        <v>40.799999999999997</v>
      </c>
      <c r="N36" s="9">
        <f t="shared" si="2"/>
        <v>612</v>
      </c>
    </row>
    <row r="37" spans="1:14" x14ac:dyDescent="0.2">
      <c r="A37" s="3"/>
      <c r="B37" s="1">
        <v>32</v>
      </c>
      <c r="C37" s="7" t="s">
        <v>91</v>
      </c>
      <c r="D37" s="1" t="s">
        <v>26</v>
      </c>
      <c r="E37" s="10" t="s">
        <v>56</v>
      </c>
      <c r="F37" s="1" t="s">
        <v>53</v>
      </c>
      <c r="G37" s="1" t="s">
        <v>132</v>
      </c>
      <c r="H37" s="19">
        <v>15</v>
      </c>
      <c r="I37" s="5">
        <v>104</v>
      </c>
      <c r="J37" s="5">
        <v>110.5</v>
      </c>
      <c r="K37" s="5">
        <v>117</v>
      </c>
      <c r="L37" s="6">
        <f t="shared" si="0"/>
        <v>110.5</v>
      </c>
      <c r="M37" s="17">
        <f t="shared" si="1"/>
        <v>110.5</v>
      </c>
      <c r="N37" s="9">
        <f t="shared" si="2"/>
        <v>1657.5</v>
      </c>
    </row>
    <row r="38" spans="1:14" x14ac:dyDescent="0.2">
      <c r="A38" s="3"/>
      <c r="B38" s="1">
        <v>33</v>
      </c>
      <c r="C38" s="7" t="s">
        <v>91</v>
      </c>
      <c r="D38" s="1" t="s">
        <v>26</v>
      </c>
      <c r="E38" s="10" t="s">
        <v>56</v>
      </c>
      <c r="F38" s="1" t="s">
        <v>53</v>
      </c>
      <c r="G38" s="1" t="s">
        <v>132</v>
      </c>
      <c r="H38" s="19">
        <v>21</v>
      </c>
      <c r="I38" s="5">
        <v>173.6</v>
      </c>
      <c r="J38" s="5">
        <v>184.45</v>
      </c>
      <c r="K38" s="5">
        <v>195.3</v>
      </c>
      <c r="L38" s="6">
        <f t="shared" si="0"/>
        <v>184.44999999999996</v>
      </c>
      <c r="M38" s="17">
        <f t="shared" si="1"/>
        <v>184.45</v>
      </c>
      <c r="N38" s="9">
        <f t="shared" si="2"/>
        <v>3873.45</v>
      </c>
    </row>
    <row r="39" spans="1:14" x14ac:dyDescent="0.2">
      <c r="A39" s="3"/>
      <c r="B39" s="1">
        <v>34</v>
      </c>
      <c r="C39" s="7" t="s">
        <v>69</v>
      </c>
      <c r="D39" s="1" t="s">
        <v>29</v>
      </c>
      <c r="E39" s="10" t="s">
        <v>64</v>
      </c>
      <c r="F39" s="1" t="s">
        <v>54</v>
      </c>
      <c r="G39" s="1" t="s">
        <v>130</v>
      </c>
      <c r="H39" s="19">
        <v>15</v>
      </c>
      <c r="I39" s="5">
        <v>128.80000000000001</v>
      </c>
      <c r="J39" s="5">
        <v>136.85</v>
      </c>
      <c r="K39" s="5">
        <v>144.9</v>
      </c>
      <c r="L39" s="6">
        <f t="shared" si="0"/>
        <v>136.85</v>
      </c>
      <c r="M39" s="17">
        <f t="shared" si="1"/>
        <v>136.85</v>
      </c>
      <c r="N39" s="9">
        <f t="shared" si="2"/>
        <v>2052.75</v>
      </c>
    </row>
    <row r="40" spans="1:14" x14ac:dyDescent="0.2">
      <c r="A40" s="3"/>
      <c r="B40" s="1">
        <v>35</v>
      </c>
      <c r="C40" s="7" t="s">
        <v>92</v>
      </c>
      <c r="D40" s="1" t="s">
        <v>31</v>
      </c>
      <c r="E40" s="10" t="s">
        <v>16</v>
      </c>
      <c r="F40" s="1" t="s">
        <v>17</v>
      </c>
      <c r="G40" s="1" t="s">
        <v>132</v>
      </c>
      <c r="H40" s="19">
        <v>3</v>
      </c>
      <c r="I40" s="5">
        <v>52</v>
      </c>
      <c r="J40" s="5">
        <v>55.25</v>
      </c>
      <c r="K40" s="5">
        <v>58.5</v>
      </c>
      <c r="L40" s="6">
        <f t="shared" si="0"/>
        <v>55.25</v>
      </c>
      <c r="M40" s="17">
        <f t="shared" si="1"/>
        <v>55.25</v>
      </c>
      <c r="N40" s="9">
        <f t="shared" si="2"/>
        <v>165.75</v>
      </c>
    </row>
    <row r="41" spans="1:14" x14ac:dyDescent="0.2">
      <c r="A41" s="3"/>
      <c r="B41" s="1">
        <v>36</v>
      </c>
      <c r="C41" s="7" t="s">
        <v>93</v>
      </c>
      <c r="D41" s="1" t="s">
        <v>42</v>
      </c>
      <c r="E41" s="10" t="s">
        <v>62</v>
      </c>
      <c r="F41" s="1" t="s">
        <v>54</v>
      </c>
      <c r="G41" s="1" t="s">
        <v>132</v>
      </c>
      <c r="H41" s="19">
        <v>5</v>
      </c>
      <c r="I41" s="5">
        <v>125.6</v>
      </c>
      <c r="J41" s="5">
        <v>133.44999999999999</v>
      </c>
      <c r="K41" s="5">
        <v>141.30000000000001</v>
      </c>
      <c r="L41" s="6">
        <f t="shared" si="0"/>
        <v>133.44999999999999</v>
      </c>
      <c r="M41" s="17">
        <f t="shared" si="1"/>
        <v>133.44999999999999</v>
      </c>
      <c r="N41" s="9">
        <f t="shared" si="2"/>
        <v>667.25</v>
      </c>
    </row>
    <row r="42" spans="1:14" x14ac:dyDescent="0.2">
      <c r="A42" s="3"/>
      <c r="B42" s="1">
        <v>37</v>
      </c>
      <c r="C42" s="7" t="s">
        <v>94</v>
      </c>
      <c r="D42" s="1" t="s">
        <v>42</v>
      </c>
      <c r="E42" s="10" t="s">
        <v>62</v>
      </c>
      <c r="F42" s="1" t="s">
        <v>54</v>
      </c>
      <c r="G42" s="1" t="s">
        <v>132</v>
      </c>
      <c r="H42" s="19">
        <v>13</v>
      </c>
      <c r="I42" s="5">
        <v>170.4</v>
      </c>
      <c r="J42" s="5">
        <v>181.05</v>
      </c>
      <c r="K42" s="5">
        <v>191.7</v>
      </c>
      <c r="L42" s="6">
        <f t="shared" si="0"/>
        <v>181.05000000000004</v>
      </c>
      <c r="M42" s="17">
        <f t="shared" si="1"/>
        <v>181.05</v>
      </c>
      <c r="N42" s="9">
        <f t="shared" si="2"/>
        <v>2353.65</v>
      </c>
    </row>
    <row r="43" spans="1:14" x14ac:dyDescent="0.2">
      <c r="A43" s="3"/>
      <c r="B43" s="1">
        <v>38</v>
      </c>
      <c r="C43" s="7" t="s">
        <v>40</v>
      </c>
      <c r="D43" s="1" t="s">
        <v>41</v>
      </c>
      <c r="E43" s="10" t="s">
        <v>16</v>
      </c>
      <c r="F43" s="1" t="s">
        <v>17</v>
      </c>
      <c r="G43" s="1" t="s">
        <v>132</v>
      </c>
      <c r="H43" s="19">
        <v>13</v>
      </c>
      <c r="I43" s="5">
        <v>45.6</v>
      </c>
      <c r="J43" s="5">
        <v>48.45</v>
      </c>
      <c r="K43" s="5">
        <v>51.3</v>
      </c>
      <c r="L43" s="6">
        <f t="shared" si="0"/>
        <v>48.45000000000001</v>
      </c>
      <c r="M43" s="17">
        <f t="shared" si="1"/>
        <v>48.45</v>
      </c>
      <c r="N43" s="9">
        <f t="shared" si="2"/>
        <v>629.85</v>
      </c>
    </row>
    <row r="44" spans="1:14" x14ac:dyDescent="0.2">
      <c r="A44" s="3"/>
      <c r="B44" s="1">
        <v>39</v>
      </c>
      <c r="C44" s="7" t="s">
        <v>40</v>
      </c>
      <c r="D44" s="1" t="s">
        <v>41</v>
      </c>
      <c r="E44" s="10" t="s">
        <v>16</v>
      </c>
      <c r="F44" s="1" t="s">
        <v>17</v>
      </c>
      <c r="G44" s="1" t="s">
        <v>132</v>
      </c>
      <c r="H44" s="19">
        <v>13</v>
      </c>
      <c r="I44" s="5">
        <v>20.8</v>
      </c>
      <c r="J44" s="5">
        <v>22.1</v>
      </c>
      <c r="K44" s="5">
        <v>23.4</v>
      </c>
      <c r="L44" s="6">
        <f t="shared" si="0"/>
        <v>22.100000000000005</v>
      </c>
      <c r="M44" s="17">
        <f t="shared" si="1"/>
        <v>22.1</v>
      </c>
      <c r="N44" s="9">
        <f t="shared" si="2"/>
        <v>287.3</v>
      </c>
    </row>
    <row r="45" spans="1:14" x14ac:dyDescent="0.2">
      <c r="A45" s="3"/>
      <c r="B45" s="1">
        <v>40</v>
      </c>
      <c r="C45" s="7" t="s">
        <v>95</v>
      </c>
      <c r="D45" s="1" t="s">
        <v>39</v>
      </c>
      <c r="E45" s="10" t="s">
        <v>16</v>
      </c>
      <c r="F45" s="1" t="s">
        <v>17</v>
      </c>
      <c r="G45" s="1" t="s">
        <v>132</v>
      </c>
      <c r="H45" s="19">
        <v>4</v>
      </c>
      <c r="I45" s="5">
        <v>50.4</v>
      </c>
      <c r="J45" s="5">
        <v>53.55</v>
      </c>
      <c r="K45" s="5">
        <v>56.7</v>
      </c>
      <c r="L45" s="6">
        <f t="shared" si="0"/>
        <v>53.54999999999999</v>
      </c>
      <c r="M45" s="17">
        <f t="shared" si="1"/>
        <v>53.55</v>
      </c>
      <c r="N45" s="9">
        <f t="shared" si="2"/>
        <v>214.2</v>
      </c>
    </row>
    <row r="46" spans="1:14" x14ac:dyDescent="0.2">
      <c r="A46" s="3"/>
      <c r="B46" s="1">
        <v>41</v>
      </c>
      <c r="C46" s="7" t="s">
        <v>95</v>
      </c>
      <c r="D46" s="1" t="s">
        <v>39</v>
      </c>
      <c r="E46" s="10" t="s">
        <v>16</v>
      </c>
      <c r="F46" s="1" t="s">
        <v>17</v>
      </c>
      <c r="G46" s="1" t="s">
        <v>132</v>
      </c>
      <c r="H46" s="19">
        <v>9</v>
      </c>
      <c r="I46" s="5">
        <v>53.6</v>
      </c>
      <c r="J46" s="5">
        <v>56.95</v>
      </c>
      <c r="K46" s="5">
        <v>60.3</v>
      </c>
      <c r="L46" s="6">
        <f t="shared" si="0"/>
        <v>56.95000000000001</v>
      </c>
      <c r="M46" s="17">
        <f t="shared" si="1"/>
        <v>56.95</v>
      </c>
      <c r="N46" s="9">
        <f t="shared" si="2"/>
        <v>512.55000000000007</v>
      </c>
    </row>
    <row r="47" spans="1:14" x14ac:dyDescent="0.2">
      <c r="A47" s="3"/>
      <c r="B47" s="1">
        <v>42</v>
      </c>
      <c r="C47" s="7" t="s">
        <v>95</v>
      </c>
      <c r="D47" s="1" t="s">
        <v>39</v>
      </c>
      <c r="E47" s="10" t="s">
        <v>16</v>
      </c>
      <c r="F47" s="1" t="s">
        <v>17</v>
      </c>
      <c r="G47" s="1" t="s">
        <v>132</v>
      </c>
      <c r="H47" s="19">
        <v>3</v>
      </c>
      <c r="I47" s="5">
        <v>100</v>
      </c>
      <c r="J47" s="5">
        <v>106.25</v>
      </c>
      <c r="K47" s="5">
        <v>112.5</v>
      </c>
      <c r="L47" s="6">
        <f t="shared" si="0"/>
        <v>106.25</v>
      </c>
      <c r="M47" s="17">
        <f t="shared" si="1"/>
        <v>106.25</v>
      </c>
      <c r="N47" s="9">
        <f t="shared" si="2"/>
        <v>318.75</v>
      </c>
    </row>
    <row r="48" spans="1:14" x14ac:dyDescent="0.2">
      <c r="A48" s="3"/>
      <c r="B48" s="1">
        <v>43</v>
      </c>
      <c r="C48" s="7" t="s">
        <v>96</v>
      </c>
      <c r="D48" s="1" t="s">
        <v>34</v>
      </c>
      <c r="E48" s="10" t="s">
        <v>65</v>
      </c>
      <c r="F48" s="1" t="s">
        <v>54</v>
      </c>
      <c r="G48" s="1" t="s">
        <v>132</v>
      </c>
      <c r="H48" s="19">
        <v>4</v>
      </c>
      <c r="I48" s="5">
        <v>1718.4</v>
      </c>
      <c r="J48" s="5">
        <v>1825.8</v>
      </c>
      <c r="K48" s="5">
        <v>1933.2</v>
      </c>
      <c r="L48" s="6">
        <f t="shared" si="0"/>
        <v>1825.8</v>
      </c>
      <c r="M48" s="17">
        <f t="shared" si="1"/>
        <v>1825.8</v>
      </c>
      <c r="N48" s="9">
        <f t="shared" si="2"/>
        <v>7303.2</v>
      </c>
    </row>
    <row r="49" spans="1:14" x14ac:dyDescent="0.2">
      <c r="A49" s="3"/>
      <c r="B49" s="1">
        <v>44</v>
      </c>
      <c r="C49" s="7" t="s">
        <v>97</v>
      </c>
      <c r="D49" s="1" t="s">
        <v>22</v>
      </c>
      <c r="E49" s="10" t="s">
        <v>16</v>
      </c>
      <c r="F49" s="1" t="s">
        <v>17</v>
      </c>
      <c r="G49" s="1" t="s">
        <v>132</v>
      </c>
      <c r="H49" s="19">
        <v>10</v>
      </c>
      <c r="I49" s="5">
        <v>68</v>
      </c>
      <c r="J49" s="5">
        <v>72.25</v>
      </c>
      <c r="K49" s="5">
        <v>76.5</v>
      </c>
      <c r="L49" s="6">
        <f t="shared" si="0"/>
        <v>72.25</v>
      </c>
      <c r="M49" s="17">
        <f t="shared" si="1"/>
        <v>72.25</v>
      </c>
      <c r="N49" s="9">
        <f t="shared" si="2"/>
        <v>722.5</v>
      </c>
    </row>
    <row r="50" spans="1:14" x14ac:dyDescent="0.2">
      <c r="A50" s="3"/>
      <c r="B50" s="1">
        <v>45</v>
      </c>
      <c r="C50" s="7" t="s">
        <v>97</v>
      </c>
      <c r="D50" s="1" t="s">
        <v>22</v>
      </c>
      <c r="E50" s="10" t="s">
        <v>16</v>
      </c>
      <c r="F50" s="1" t="s">
        <v>17</v>
      </c>
      <c r="G50" s="1" t="s">
        <v>132</v>
      </c>
      <c r="H50" s="19">
        <v>10</v>
      </c>
      <c r="I50" s="5">
        <v>68</v>
      </c>
      <c r="J50" s="5">
        <v>72.25</v>
      </c>
      <c r="K50" s="5">
        <v>76.5</v>
      </c>
      <c r="L50" s="6">
        <f t="shared" si="0"/>
        <v>72.25</v>
      </c>
      <c r="M50" s="17">
        <f t="shared" si="1"/>
        <v>72.25</v>
      </c>
      <c r="N50" s="9">
        <f t="shared" si="2"/>
        <v>722.5</v>
      </c>
    </row>
    <row r="51" spans="1:14" x14ac:dyDescent="0.2">
      <c r="A51" s="3"/>
      <c r="B51" s="1">
        <v>46</v>
      </c>
      <c r="C51" s="7" t="s">
        <v>98</v>
      </c>
      <c r="D51" s="1" t="s">
        <v>21</v>
      </c>
      <c r="E51" s="10" t="s">
        <v>67</v>
      </c>
      <c r="F51" s="1" t="s">
        <v>54</v>
      </c>
      <c r="G51" s="1" t="s">
        <v>131</v>
      </c>
      <c r="H51" s="19">
        <v>100</v>
      </c>
      <c r="I51" s="5">
        <v>132</v>
      </c>
      <c r="J51" s="5">
        <v>140.25</v>
      </c>
      <c r="K51" s="5">
        <v>148.5</v>
      </c>
      <c r="L51" s="6">
        <f t="shared" si="0"/>
        <v>140.25</v>
      </c>
      <c r="M51" s="17">
        <f t="shared" si="1"/>
        <v>140.25</v>
      </c>
      <c r="N51" s="9">
        <f t="shared" si="2"/>
        <v>14025</v>
      </c>
    </row>
    <row r="52" spans="1:14" x14ac:dyDescent="0.2">
      <c r="A52" s="3"/>
      <c r="B52" s="1">
        <v>47</v>
      </c>
      <c r="C52" s="7" t="s">
        <v>99</v>
      </c>
      <c r="D52" s="1" t="s">
        <v>27</v>
      </c>
      <c r="E52" s="10" t="s">
        <v>55</v>
      </c>
      <c r="F52" s="1" t="s">
        <v>54</v>
      </c>
      <c r="G52" s="1" t="s">
        <v>132</v>
      </c>
      <c r="H52" s="19">
        <v>10</v>
      </c>
      <c r="I52" s="5">
        <v>113.6</v>
      </c>
      <c r="J52" s="5">
        <v>120.7</v>
      </c>
      <c r="K52" s="5">
        <v>127.8</v>
      </c>
      <c r="L52" s="6">
        <f t="shared" si="0"/>
        <v>120.7</v>
      </c>
      <c r="M52" s="17">
        <f t="shared" si="1"/>
        <v>120.7</v>
      </c>
      <c r="N52" s="9">
        <f t="shared" si="2"/>
        <v>1207</v>
      </c>
    </row>
    <row r="53" spans="1:14" x14ac:dyDescent="0.2">
      <c r="A53" s="3"/>
      <c r="B53" s="1">
        <v>48</v>
      </c>
      <c r="C53" s="7" t="s">
        <v>100</v>
      </c>
      <c r="D53" s="1" t="s">
        <v>22</v>
      </c>
      <c r="E53" s="10" t="s">
        <v>16</v>
      </c>
      <c r="F53" s="1" t="s">
        <v>17</v>
      </c>
      <c r="G53" s="1" t="s">
        <v>132</v>
      </c>
      <c r="H53" s="19">
        <v>5</v>
      </c>
      <c r="I53" s="5">
        <v>232</v>
      </c>
      <c r="J53" s="5">
        <v>246.5</v>
      </c>
      <c r="K53" s="5">
        <v>261</v>
      </c>
      <c r="L53" s="6">
        <f t="shared" si="0"/>
        <v>246.5</v>
      </c>
      <c r="M53" s="17">
        <f t="shared" si="1"/>
        <v>246.5</v>
      </c>
      <c r="N53" s="9">
        <f t="shared" si="2"/>
        <v>1232.5</v>
      </c>
    </row>
    <row r="54" spans="1:14" x14ac:dyDescent="0.2">
      <c r="A54" s="3"/>
      <c r="B54" s="1">
        <v>49</v>
      </c>
      <c r="C54" s="7" t="s">
        <v>101</v>
      </c>
      <c r="D54" s="1" t="s">
        <v>38</v>
      </c>
      <c r="E54" s="10" t="s">
        <v>66</v>
      </c>
      <c r="F54" s="1" t="s">
        <v>54</v>
      </c>
      <c r="G54" s="1" t="s">
        <v>132</v>
      </c>
      <c r="H54" s="19">
        <v>16</v>
      </c>
      <c r="I54" s="5">
        <v>176</v>
      </c>
      <c r="J54" s="5">
        <v>187</v>
      </c>
      <c r="K54" s="5">
        <v>198</v>
      </c>
      <c r="L54" s="6">
        <f t="shared" si="0"/>
        <v>187</v>
      </c>
      <c r="M54" s="17">
        <f t="shared" si="1"/>
        <v>187</v>
      </c>
      <c r="N54" s="9">
        <f t="shared" si="2"/>
        <v>2992</v>
      </c>
    </row>
    <row r="55" spans="1:14" x14ac:dyDescent="0.2">
      <c r="A55" s="3"/>
      <c r="B55" s="1">
        <v>50</v>
      </c>
      <c r="C55" s="7" t="s">
        <v>101</v>
      </c>
      <c r="D55" s="1" t="s">
        <v>38</v>
      </c>
      <c r="E55" s="10" t="s">
        <v>66</v>
      </c>
      <c r="F55" s="1" t="s">
        <v>54</v>
      </c>
      <c r="G55" s="1" t="s">
        <v>132</v>
      </c>
      <c r="H55" s="19">
        <v>5</v>
      </c>
      <c r="I55" s="5">
        <v>204.8</v>
      </c>
      <c r="J55" s="5">
        <v>217.6</v>
      </c>
      <c r="K55" s="5">
        <v>230.4</v>
      </c>
      <c r="L55" s="6">
        <f t="shared" si="0"/>
        <v>217.6</v>
      </c>
      <c r="M55" s="17">
        <f t="shared" si="1"/>
        <v>217.6</v>
      </c>
      <c r="N55" s="9">
        <f t="shared" si="2"/>
        <v>1088</v>
      </c>
    </row>
    <row r="56" spans="1:14" x14ac:dyDescent="0.2">
      <c r="A56" s="3"/>
      <c r="B56" s="1">
        <v>51</v>
      </c>
      <c r="C56" s="7" t="s">
        <v>102</v>
      </c>
      <c r="D56" s="1" t="s">
        <v>34</v>
      </c>
      <c r="E56" s="10" t="s">
        <v>65</v>
      </c>
      <c r="F56" s="1" t="s">
        <v>54</v>
      </c>
      <c r="G56" s="1" t="s">
        <v>131</v>
      </c>
      <c r="H56" s="19">
        <v>1</v>
      </c>
      <c r="I56" s="5">
        <v>760</v>
      </c>
      <c r="J56" s="5">
        <v>807.5</v>
      </c>
      <c r="K56" s="5">
        <v>855</v>
      </c>
      <c r="L56" s="6">
        <f t="shared" si="0"/>
        <v>807.5</v>
      </c>
      <c r="M56" s="17">
        <f t="shared" si="1"/>
        <v>807.5</v>
      </c>
      <c r="N56" s="9">
        <f t="shared" si="2"/>
        <v>807.5</v>
      </c>
    </row>
    <row r="57" spans="1:14" x14ac:dyDescent="0.2">
      <c r="A57" s="3"/>
      <c r="B57" s="1">
        <v>52</v>
      </c>
      <c r="C57" s="7" t="s">
        <v>103</v>
      </c>
      <c r="D57" s="1" t="s">
        <v>35</v>
      </c>
      <c r="E57" s="10" t="s">
        <v>58</v>
      </c>
      <c r="F57" s="1" t="s">
        <v>54</v>
      </c>
      <c r="G57" s="1" t="s">
        <v>132</v>
      </c>
      <c r="H57" s="19">
        <v>150</v>
      </c>
      <c r="I57" s="5">
        <v>24</v>
      </c>
      <c r="J57" s="5">
        <v>25.5</v>
      </c>
      <c r="K57" s="5">
        <v>27</v>
      </c>
      <c r="L57" s="6">
        <f t="shared" si="0"/>
        <v>25.5</v>
      </c>
      <c r="M57" s="17">
        <f t="shared" si="1"/>
        <v>25.5</v>
      </c>
      <c r="N57" s="9">
        <f t="shared" si="2"/>
        <v>3825</v>
      </c>
    </row>
    <row r="58" spans="1:14" x14ac:dyDescent="0.2">
      <c r="A58" s="3"/>
      <c r="B58" s="1">
        <v>53</v>
      </c>
      <c r="C58" s="7" t="s">
        <v>104</v>
      </c>
      <c r="D58" s="1" t="s">
        <v>34</v>
      </c>
      <c r="E58" s="10" t="s">
        <v>65</v>
      </c>
      <c r="F58" s="1" t="s">
        <v>54</v>
      </c>
      <c r="G58" s="1" t="s">
        <v>132</v>
      </c>
      <c r="H58" s="19">
        <v>33</v>
      </c>
      <c r="I58" s="5">
        <v>228.8</v>
      </c>
      <c r="J58" s="5">
        <v>243.1</v>
      </c>
      <c r="K58" s="5">
        <v>257.39999999999998</v>
      </c>
      <c r="L58" s="6">
        <f t="shared" si="0"/>
        <v>243.1</v>
      </c>
      <c r="M58" s="17">
        <f t="shared" si="1"/>
        <v>243.1</v>
      </c>
      <c r="N58" s="9">
        <f t="shared" si="2"/>
        <v>8022.3</v>
      </c>
    </row>
    <row r="59" spans="1:14" x14ac:dyDescent="0.2">
      <c r="A59" s="3"/>
      <c r="B59" s="1">
        <v>54</v>
      </c>
      <c r="C59" s="7" t="s">
        <v>105</v>
      </c>
      <c r="D59" s="1" t="s">
        <v>34</v>
      </c>
      <c r="E59" s="10" t="s">
        <v>65</v>
      </c>
      <c r="F59" s="1" t="s">
        <v>54</v>
      </c>
      <c r="G59" s="1" t="s">
        <v>131</v>
      </c>
      <c r="H59" s="19">
        <v>55</v>
      </c>
      <c r="I59" s="5">
        <v>612</v>
      </c>
      <c r="J59" s="5">
        <v>650.25</v>
      </c>
      <c r="K59" s="5">
        <v>688.5</v>
      </c>
      <c r="L59" s="6">
        <f t="shared" si="0"/>
        <v>650.25</v>
      </c>
      <c r="M59" s="17">
        <f t="shared" si="1"/>
        <v>650.25</v>
      </c>
      <c r="N59" s="9">
        <f t="shared" si="2"/>
        <v>35763.75</v>
      </c>
    </row>
    <row r="60" spans="1:14" x14ac:dyDescent="0.2">
      <c r="A60" s="3"/>
      <c r="B60" s="1">
        <v>55</v>
      </c>
      <c r="C60" s="7" t="s">
        <v>106</v>
      </c>
      <c r="D60" s="1" t="s">
        <v>35</v>
      </c>
      <c r="E60" s="10" t="s">
        <v>58</v>
      </c>
      <c r="F60" s="1" t="s">
        <v>54</v>
      </c>
      <c r="G60" s="1" t="s">
        <v>132</v>
      </c>
      <c r="H60" s="19">
        <v>15</v>
      </c>
      <c r="I60" s="5">
        <v>244</v>
      </c>
      <c r="J60" s="5">
        <v>259.25</v>
      </c>
      <c r="K60" s="5">
        <v>274.5</v>
      </c>
      <c r="L60" s="6">
        <f t="shared" si="0"/>
        <v>259.25</v>
      </c>
      <c r="M60" s="17">
        <f t="shared" si="1"/>
        <v>259.25</v>
      </c>
      <c r="N60" s="9">
        <f t="shared" si="2"/>
        <v>3888.75</v>
      </c>
    </row>
    <row r="61" spans="1:14" x14ac:dyDescent="0.2">
      <c r="A61" s="3"/>
      <c r="B61" s="1">
        <v>56</v>
      </c>
      <c r="C61" s="7" t="s">
        <v>106</v>
      </c>
      <c r="D61" s="1" t="s">
        <v>35</v>
      </c>
      <c r="E61" s="10" t="s">
        <v>58</v>
      </c>
      <c r="F61" s="1" t="s">
        <v>54</v>
      </c>
      <c r="G61" s="1" t="s">
        <v>132</v>
      </c>
      <c r="H61" s="19">
        <v>38</v>
      </c>
      <c r="I61" s="5">
        <v>470.4</v>
      </c>
      <c r="J61" s="5">
        <v>499.8</v>
      </c>
      <c r="K61" s="5">
        <v>529.20000000000005</v>
      </c>
      <c r="L61" s="6">
        <f t="shared" si="0"/>
        <v>499.8</v>
      </c>
      <c r="M61" s="17">
        <f t="shared" si="1"/>
        <v>499.8</v>
      </c>
      <c r="N61" s="9">
        <f t="shared" si="2"/>
        <v>18992.400000000001</v>
      </c>
    </row>
    <row r="62" spans="1:14" x14ac:dyDescent="0.2">
      <c r="A62" s="3"/>
      <c r="B62" s="1">
        <v>57</v>
      </c>
      <c r="C62" s="7" t="s">
        <v>107</v>
      </c>
      <c r="D62" s="1" t="s">
        <v>34</v>
      </c>
      <c r="E62" s="10" t="s">
        <v>65</v>
      </c>
      <c r="F62" s="1" t="s">
        <v>54</v>
      </c>
      <c r="G62" s="1" t="s">
        <v>132</v>
      </c>
      <c r="H62" s="19">
        <v>60</v>
      </c>
      <c r="I62" s="5">
        <v>29.6</v>
      </c>
      <c r="J62" s="5">
        <v>31.45</v>
      </c>
      <c r="K62" s="5">
        <v>33.299999999999997</v>
      </c>
      <c r="L62" s="6">
        <f t="shared" si="0"/>
        <v>31.45</v>
      </c>
      <c r="M62" s="17">
        <f t="shared" si="1"/>
        <v>31.45</v>
      </c>
      <c r="N62" s="9">
        <f t="shared" si="2"/>
        <v>1887</v>
      </c>
    </row>
    <row r="63" spans="1:14" x14ac:dyDescent="0.2">
      <c r="A63" s="3"/>
      <c r="B63" s="1">
        <v>58</v>
      </c>
      <c r="C63" s="7" t="s">
        <v>32</v>
      </c>
      <c r="D63" s="1" t="s">
        <v>33</v>
      </c>
      <c r="E63" s="10" t="s">
        <v>16</v>
      </c>
      <c r="F63" s="1" t="s">
        <v>17</v>
      </c>
      <c r="G63" s="1" t="s">
        <v>128</v>
      </c>
      <c r="H63" s="19">
        <v>3</v>
      </c>
      <c r="I63" s="5">
        <v>270.39999999999998</v>
      </c>
      <c r="J63" s="5">
        <v>287.3</v>
      </c>
      <c r="K63" s="5">
        <v>304.2</v>
      </c>
      <c r="L63" s="6">
        <f t="shared" si="0"/>
        <v>287.3</v>
      </c>
      <c r="M63" s="17">
        <f t="shared" si="1"/>
        <v>287.3</v>
      </c>
      <c r="N63" s="9">
        <f t="shared" si="2"/>
        <v>861.90000000000009</v>
      </c>
    </row>
    <row r="64" spans="1:14" x14ac:dyDescent="0.2">
      <c r="A64" s="3"/>
      <c r="B64" s="1">
        <v>59</v>
      </c>
      <c r="C64" s="7" t="s">
        <v>108</v>
      </c>
      <c r="D64" s="1" t="s">
        <v>34</v>
      </c>
      <c r="E64" s="10" t="s">
        <v>65</v>
      </c>
      <c r="F64" s="1" t="s">
        <v>54</v>
      </c>
      <c r="G64" s="1" t="s">
        <v>131</v>
      </c>
      <c r="H64" s="19">
        <v>1</v>
      </c>
      <c r="I64" s="5">
        <v>504</v>
      </c>
      <c r="J64" s="5">
        <v>535.5</v>
      </c>
      <c r="K64" s="5">
        <v>567</v>
      </c>
      <c r="L64" s="6">
        <f t="shared" si="0"/>
        <v>535.5</v>
      </c>
      <c r="M64" s="17">
        <f t="shared" si="1"/>
        <v>535.5</v>
      </c>
      <c r="N64" s="9">
        <f t="shared" si="2"/>
        <v>535.5</v>
      </c>
    </row>
    <row r="65" spans="1:14" x14ac:dyDescent="0.2">
      <c r="A65" s="3"/>
      <c r="B65" s="1">
        <v>60</v>
      </c>
      <c r="C65" s="7" t="s">
        <v>108</v>
      </c>
      <c r="D65" s="1" t="s">
        <v>34</v>
      </c>
      <c r="E65" s="10" t="s">
        <v>65</v>
      </c>
      <c r="F65" s="1" t="s">
        <v>54</v>
      </c>
      <c r="G65" s="1" t="s">
        <v>131</v>
      </c>
      <c r="H65" s="19">
        <v>1</v>
      </c>
      <c r="I65" s="5">
        <v>640</v>
      </c>
      <c r="J65" s="5">
        <v>680</v>
      </c>
      <c r="K65" s="5">
        <v>720</v>
      </c>
      <c r="L65" s="6">
        <f t="shared" si="0"/>
        <v>680</v>
      </c>
      <c r="M65" s="17">
        <f t="shared" si="1"/>
        <v>680</v>
      </c>
      <c r="N65" s="9">
        <f t="shared" si="2"/>
        <v>680</v>
      </c>
    </row>
    <row r="66" spans="1:14" x14ac:dyDescent="0.2">
      <c r="A66" s="3"/>
      <c r="B66" s="1">
        <v>61</v>
      </c>
      <c r="C66" s="7" t="s">
        <v>108</v>
      </c>
      <c r="D66" s="1" t="s">
        <v>34</v>
      </c>
      <c r="E66" s="10" t="s">
        <v>65</v>
      </c>
      <c r="F66" s="1" t="s">
        <v>54</v>
      </c>
      <c r="G66" s="1" t="s">
        <v>131</v>
      </c>
      <c r="H66" s="19">
        <v>1</v>
      </c>
      <c r="I66" s="5">
        <v>848</v>
      </c>
      <c r="J66" s="5">
        <v>901</v>
      </c>
      <c r="K66" s="5">
        <v>954</v>
      </c>
      <c r="L66" s="6">
        <f t="shared" si="0"/>
        <v>901</v>
      </c>
      <c r="M66" s="17">
        <f t="shared" si="1"/>
        <v>901</v>
      </c>
      <c r="N66" s="9">
        <f t="shared" si="2"/>
        <v>901</v>
      </c>
    </row>
    <row r="67" spans="1:14" x14ac:dyDescent="0.2">
      <c r="A67" s="3"/>
      <c r="B67" s="1">
        <v>62</v>
      </c>
      <c r="C67" s="7" t="s">
        <v>109</v>
      </c>
      <c r="D67" s="1" t="s">
        <v>34</v>
      </c>
      <c r="E67" s="10" t="s">
        <v>65</v>
      </c>
      <c r="F67" s="1" t="s">
        <v>54</v>
      </c>
      <c r="G67" s="1" t="s">
        <v>132</v>
      </c>
      <c r="H67" s="19">
        <v>1</v>
      </c>
      <c r="I67" s="5">
        <v>144</v>
      </c>
      <c r="J67" s="5">
        <v>153</v>
      </c>
      <c r="K67" s="5">
        <v>162</v>
      </c>
      <c r="L67" s="6">
        <f t="shared" si="0"/>
        <v>153</v>
      </c>
      <c r="M67" s="17">
        <f t="shared" si="1"/>
        <v>153</v>
      </c>
      <c r="N67" s="9">
        <f t="shared" si="2"/>
        <v>153</v>
      </c>
    </row>
    <row r="68" spans="1:14" x14ac:dyDescent="0.2">
      <c r="A68" s="3"/>
      <c r="B68" s="1">
        <v>63</v>
      </c>
      <c r="C68" s="7" t="s">
        <v>110</v>
      </c>
      <c r="D68" s="1" t="s">
        <v>37</v>
      </c>
      <c r="E68" s="10" t="s">
        <v>16</v>
      </c>
      <c r="F68" s="1" t="s">
        <v>17</v>
      </c>
      <c r="G68" s="1" t="s">
        <v>132</v>
      </c>
      <c r="H68" s="19">
        <v>1</v>
      </c>
      <c r="I68" s="5">
        <v>3048</v>
      </c>
      <c r="J68" s="5">
        <v>3238.5</v>
      </c>
      <c r="K68" s="5">
        <v>3429</v>
      </c>
      <c r="L68" s="6">
        <f t="shared" si="0"/>
        <v>3238.5</v>
      </c>
      <c r="M68" s="17">
        <f t="shared" si="1"/>
        <v>3238.5</v>
      </c>
      <c r="N68" s="9">
        <f t="shared" si="2"/>
        <v>3238.5</v>
      </c>
    </row>
    <row r="69" spans="1:14" x14ac:dyDescent="0.2">
      <c r="A69" s="3"/>
      <c r="B69" s="1">
        <v>64</v>
      </c>
      <c r="C69" s="7" t="s">
        <v>111</v>
      </c>
      <c r="D69" s="1" t="s">
        <v>25</v>
      </c>
      <c r="E69" s="10" t="s">
        <v>16</v>
      </c>
      <c r="F69" s="1" t="s">
        <v>17</v>
      </c>
      <c r="G69" s="1" t="s">
        <v>132</v>
      </c>
      <c r="H69" s="19">
        <v>20</v>
      </c>
      <c r="I69" s="5">
        <v>28.8</v>
      </c>
      <c r="J69" s="5">
        <v>30.6</v>
      </c>
      <c r="K69" s="5">
        <v>32.4</v>
      </c>
      <c r="L69" s="6">
        <f t="shared" si="0"/>
        <v>30.600000000000005</v>
      </c>
      <c r="M69" s="17">
        <f t="shared" si="1"/>
        <v>30.6</v>
      </c>
      <c r="N69" s="9">
        <f t="shared" si="2"/>
        <v>612</v>
      </c>
    </row>
    <row r="70" spans="1:14" x14ac:dyDescent="0.2">
      <c r="A70" s="3"/>
      <c r="B70" s="1">
        <v>65</v>
      </c>
      <c r="C70" s="7" t="s">
        <v>112</v>
      </c>
      <c r="D70" s="1" t="s">
        <v>48</v>
      </c>
      <c r="E70" s="10" t="s">
        <v>16</v>
      </c>
      <c r="F70" s="1" t="s">
        <v>17</v>
      </c>
      <c r="G70" s="1" t="s">
        <v>132</v>
      </c>
      <c r="H70" s="19">
        <v>40</v>
      </c>
      <c r="I70" s="5">
        <v>245</v>
      </c>
      <c r="J70" s="5">
        <v>257.25</v>
      </c>
      <c r="K70" s="5">
        <v>269.5</v>
      </c>
      <c r="L70" s="6">
        <f t="shared" si="0"/>
        <v>257.25</v>
      </c>
      <c r="M70" s="17">
        <f t="shared" si="1"/>
        <v>257.25</v>
      </c>
      <c r="N70" s="9">
        <f t="shared" si="2"/>
        <v>10290</v>
      </c>
    </row>
    <row r="71" spans="1:14" x14ac:dyDescent="0.2">
      <c r="A71" s="3"/>
      <c r="B71" s="1">
        <v>66</v>
      </c>
      <c r="C71" s="7" t="s">
        <v>113</v>
      </c>
      <c r="D71" s="1" t="s">
        <v>46</v>
      </c>
      <c r="E71" s="10" t="s">
        <v>16</v>
      </c>
      <c r="F71" s="1" t="s">
        <v>17</v>
      </c>
      <c r="G71" s="1" t="s">
        <v>132</v>
      </c>
      <c r="H71" s="19">
        <v>38</v>
      </c>
      <c r="I71" s="5">
        <v>32.799999999999997</v>
      </c>
      <c r="J71" s="5">
        <v>34.85</v>
      </c>
      <c r="K71" s="5">
        <v>36.9</v>
      </c>
      <c r="L71" s="6">
        <f t="shared" ref="L71:L90" si="3">AVERAGE(I71:K71)</f>
        <v>34.85</v>
      </c>
      <c r="M71" s="17">
        <f t="shared" ref="M71:M90" si="4">ROUND(L71,2)</f>
        <v>34.85</v>
      </c>
      <c r="N71" s="9">
        <f t="shared" ref="N71:N90" si="5">H71*M71</f>
        <v>1324.3</v>
      </c>
    </row>
    <row r="72" spans="1:14" x14ac:dyDescent="0.2">
      <c r="A72" s="3"/>
      <c r="B72" s="1">
        <v>67</v>
      </c>
      <c r="C72" s="7" t="s">
        <v>114</v>
      </c>
      <c r="D72" s="1" t="s">
        <v>34</v>
      </c>
      <c r="E72" s="10" t="s">
        <v>65</v>
      </c>
      <c r="F72" s="1" t="s">
        <v>54</v>
      </c>
      <c r="G72" s="1" t="s">
        <v>132</v>
      </c>
      <c r="H72" s="19">
        <v>83</v>
      </c>
      <c r="I72" s="5">
        <v>24</v>
      </c>
      <c r="J72" s="5">
        <v>25.5</v>
      </c>
      <c r="K72" s="5">
        <v>27</v>
      </c>
      <c r="L72" s="6">
        <f t="shared" si="3"/>
        <v>25.5</v>
      </c>
      <c r="M72" s="17">
        <f t="shared" si="4"/>
        <v>25.5</v>
      </c>
      <c r="N72" s="9">
        <f t="shared" si="5"/>
        <v>2116.5</v>
      </c>
    </row>
    <row r="73" spans="1:14" x14ac:dyDescent="0.2">
      <c r="A73" s="3"/>
      <c r="B73" s="1">
        <v>68</v>
      </c>
      <c r="C73" s="7" t="s">
        <v>115</v>
      </c>
      <c r="D73" s="1" t="s">
        <v>45</v>
      </c>
      <c r="E73" s="10" t="s">
        <v>16</v>
      </c>
      <c r="F73" s="1" t="s">
        <v>17</v>
      </c>
      <c r="G73" s="1" t="s">
        <v>131</v>
      </c>
      <c r="H73" s="19">
        <v>15</v>
      </c>
      <c r="I73" s="5">
        <v>88</v>
      </c>
      <c r="J73" s="5">
        <v>93.5</v>
      </c>
      <c r="K73" s="5">
        <v>99</v>
      </c>
      <c r="L73" s="6">
        <f t="shared" si="3"/>
        <v>93.5</v>
      </c>
      <c r="M73" s="17">
        <f t="shared" si="4"/>
        <v>93.5</v>
      </c>
      <c r="N73" s="9">
        <f t="shared" si="5"/>
        <v>1402.5</v>
      </c>
    </row>
    <row r="74" spans="1:14" x14ac:dyDescent="0.2">
      <c r="A74" s="3"/>
      <c r="B74" s="1">
        <v>69</v>
      </c>
      <c r="C74" s="7" t="s">
        <v>115</v>
      </c>
      <c r="D74" s="1" t="s">
        <v>45</v>
      </c>
      <c r="E74" s="10" t="s">
        <v>16</v>
      </c>
      <c r="F74" s="1" t="s">
        <v>17</v>
      </c>
      <c r="G74" s="1" t="s">
        <v>131</v>
      </c>
      <c r="H74" s="19">
        <v>3</v>
      </c>
      <c r="I74" s="5">
        <v>78.400000000000006</v>
      </c>
      <c r="J74" s="5">
        <v>83.3</v>
      </c>
      <c r="K74" s="5">
        <v>88.2</v>
      </c>
      <c r="L74" s="6">
        <f t="shared" si="3"/>
        <v>83.3</v>
      </c>
      <c r="M74" s="17">
        <f t="shared" si="4"/>
        <v>83.3</v>
      </c>
      <c r="N74" s="9">
        <f t="shared" si="5"/>
        <v>249.89999999999998</v>
      </c>
    </row>
    <row r="75" spans="1:14" x14ac:dyDescent="0.2">
      <c r="A75" s="3"/>
      <c r="B75" s="1">
        <v>70</v>
      </c>
      <c r="C75" s="7" t="s">
        <v>116</v>
      </c>
      <c r="D75" s="1" t="s">
        <v>133</v>
      </c>
      <c r="E75" s="10" t="s">
        <v>138</v>
      </c>
      <c r="F75" s="1" t="s">
        <v>54</v>
      </c>
      <c r="G75" s="1" t="s">
        <v>131</v>
      </c>
      <c r="H75" s="19">
        <v>10</v>
      </c>
      <c r="I75" s="5">
        <v>124</v>
      </c>
      <c r="J75" s="5">
        <v>131.75</v>
      </c>
      <c r="K75" s="5">
        <v>139.5</v>
      </c>
      <c r="L75" s="6">
        <f t="shared" si="3"/>
        <v>131.75</v>
      </c>
      <c r="M75" s="17">
        <f t="shared" si="4"/>
        <v>131.75</v>
      </c>
      <c r="N75" s="9">
        <f t="shared" si="5"/>
        <v>1317.5</v>
      </c>
    </row>
    <row r="76" spans="1:14" x14ac:dyDescent="0.2">
      <c r="A76" s="3"/>
      <c r="B76" s="1">
        <v>71</v>
      </c>
      <c r="C76" s="7" t="s">
        <v>117</v>
      </c>
      <c r="D76" s="1" t="s">
        <v>44</v>
      </c>
      <c r="E76" s="10" t="s">
        <v>16</v>
      </c>
      <c r="F76" s="1" t="s">
        <v>17</v>
      </c>
      <c r="G76" s="1" t="s">
        <v>132</v>
      </c>
      <c r="H76" s="19">
        <v>16</v>
      </c>
      <c r="I76" s="5">
        <v>490.4</v>
      </c>
      <c r="J76" s="5">
        <v>521.04999999999995</v>
      </c>
      <c r="K76" s="5">
        <v>551.70000000000005</v>
      </c>
      <c r="L76" s="6">
        <f t="shared" si="3"/>
        <v>521.05000000000007</v>
      </c>
      <c r="M76" s="17">
        <f t="shared" si="4"/>
        <v>521.04999999999995</v>
      </c>
      <c r="N76" s="9">
        <f t="shared" si="5"/>
        <v>8336.7999999999993</v>
      </c>
    </row>
    <row r="77" spans="1:14" x14ac:dyDescent="0.2">
      <c r="A77" s="3"/>
      <c r="B77" s="1">
        <v>72</v>
      </c>
      <c r="C77" s="7" t="s">
        <v>118</v>
      </c>
      <c r="D77" s="1" t="s">
        <v>31</v>
      </c>
      <c r="E77" s="10" t="s">
        <v>16</v>
      </c>
      <c r="F77" s="1" t="s">
        <v>17</v>
      </c>
      <c r="G77" s="1" t="s">
        <v>132</v>
      </c>
      <c r="H77" s="19">
        <v>10</v>
      </c>
      <c r="I77" s="5">
        <v>26.4</v>
      </c>
      <c r="J77" s="5">
        <v>28.05</v>
      </c>
      <c r="K77" s="5">
        <v>29.7</v>
      </c>
      <c r="L77" s="6">
        <f t="shared" si="3"/>
        <v>28.05</v>
      </c>
      <c r="M77" s="17">
        <f t="shared" si="4"/>
        <v>28.05</v>
      </c>
      <c r="N77" s="9">
        <f t="shared" si="5"/>
        <v>280.5</v>
      </c>
    </row>
    <row r="78" spans="1:14" x14ac:dyDescent="0.2">
      <c r="A78" s="3"/>
      <c r="B78" s="1">
        <v>73</v>
      </c>
      <c r="C78" s="7" t="s">
        <v>119</v>
      </c>
      <c r="D78" s="1" t="s">
        <v>37</v>
      </c>
      <c r="E78" s="10" t="s">
        <v>16</v>
      </c>
      <c r="F78" s="1" t="s">
        <v>17</v>
      </c>
      <c r="G78" s="1" t="s">
        <v>132</v>
      </c>
      <c r="H78" s="19">
        <v>18</v>
      </c>
      <c r="I78" s="5">
        <v>280</v>
      </c>
      <c r="J78" s="5">
        <v>297.5</v>
      </c>
      <c r="K78" s="5">
        <v>315</v>
      </c>
      <c r="L78" s="6">
        <f t="shared" si="3"/>
        <v>297.5</v>
      </c>
      <c r="M78" s="17">
        <f t="shared" si="4"/>
        <v>297.5</v>
      </c>
      <c r="N78" s="9">
        <f t="shared" si="5"/>
        <v>5355</v>
      </c>
    </row>
    <row r="79" spans="1:14" x14ac:dyDescent="0.2">
      <c r="A79" s="3"/>
      <c r="B79" s="1">
        <v>74</v>
      </c>
      <c r="C79" s="7" t="s">
        <v>92</v>
      </c>
      <c r="D79" s="1" t="s">
        <v>31</v>
      </c>
      <c r="E79" s="10" t="s">
        <v>16</v>
      </c>
      <c r="F79" s="1" t="s">
        <v>17</v>
      </c>
      <c r="G79" s="1" t="s">
        <v>132</v>
      </c>
      <c r="H79" s="19">
        <v>10</v>
      </c>
      <c r="I79" s="5">
        <v>138.4</v>
      </c>
      <c r="J79" s="5">
        <v>147.05000000000001</v>
      </c>
      <c r="K79" s="5">
        <v>155.69999999999999</v>
      </c>
      <c r="L79" s="6">
        <f t="shared" si="3"/>
        <v>147.05000000000001</v>
      </c>
      <c r="M79" s="17">
        <f t="shared" si="4"/>
        <v>147.05000000000001</v>
      </c>
      <c r="N79" s="9">
        <f t="shared" si="5"/>
        <v>1470.5</v>
      </c>
    </row>
    <row r="80" spans="1:14" x14ac:dyDescent="0.2">
      <c r="A80" s="3"/>
      <c r="B80" s="1">
        <v>75</v>
      </c>
      <c r="C80" s="7" t="s">
        <v>23</v>
      </c>
      <c r="D80" s="1" t="s">
        <v>24</v>
      </c>
      <c r="E80" s="10" t="s">
        <v>16</v>
      </c>
      <c r="F80" s="1" t="s">
        <v>17</v>
      </c>
      <c r="G80" s="1" t="s">
        <v>128</v>
      </c>
      <c r="H80" s="19">
        <v>15</v>
      </c>
      <c r="I80" s="5">
        <v>118.4</v>
      </c>
      <c r="J80" s="5">
        <v>125.8</v>
      </c>
      <c r="K80" s="5">
        <v>133.19999999999999</v>
      </c>
      <c r="L80" s="6">
        <f t="shared" si="3"/>
        <v>125.8</v>
      </c>
      <c r="M80" s="17">
        <f t="shared" si="4"/>
        <v>125.8</v>
      </c>
      <c r="N80" s="9">
        <f t="shared" si="5"/>
        <v>1887</v>
      </c>
    </row>
    <row r="81" spans="1:14" x14ac:dyDescent="0.2">
      <c r="A81" s="3"/>
      <c r="B81" s="1">
        <v>76</v>
      </c>
      <c r="C81" s="7" t="s">
        <v>23</v>
      </c>
      <c r="D81" s="1" t="s">
        <v>24</v>
      </c>
      <c r="E81" s="10" t="s">
        <v>16</v>
      </c>
      <c r="F81" s="1" t="s">
        <v>17</v>
      </c>
      <c r="G81" s="1" t="s">
        <v>128</v>
      </c>
      <c r="H81" s="19">
        <v>7</v>
      </c>
      <c r="I81" s="5">
        <v>140</v>
      </c>
      <c r="J81" s="5">
        <v>148.75</v>
      </c>
      <c r="K81" s="5">
        <v>157.5</v>
      </c>
      <c r="L81" s="6">
        <f t="shared" si="3"/>
        <v>148.75</v>
      </c>
      <c r="M81" s="17">
        <f t="shared" si="4"/>
        <v>148.75</v>
      </c>
      <c r="N81" s="9">
        <f t="shared" si="5"/>
        <v>1041.25</v>
      </c>
    </row>
    <row r="82" spans="1:14" x14ac:dyDescent="0.2">
      <c r="A82" s="3"/>
      <c r="B82" s="1">
        <v>77</v>
      </c>
      <c r="C82" s="7" t="s">
        <v>120</v>
      </c>
      <c r="D82" s="1" t="s">
        <v>61</v>
      </c>
      <c r="E82" s="10" t="s">
        <v>16</v>
      </c>
      <c r="F82" s="1" t="s">
        <v>17</v>
      </c>
      <c r="G82" s="1" t="s">
        <v>132</v>
      </c>
      <c r="H82" s="19">
        <v>3</v>
      </c>
      <c r="I82" s="5">
        <v>464</v>
      </c>
      <c r="J82" s="5">
        <v>493</v>
      </c>
      <c r="K82" s="5">
        <v>522</v>
      </c>
      <c r="L82" s="6">
        <f t="shared" si="3"/>
        <v>493</v>
      </c>
      <c r="M82" s="17">
        <f t="shared" si="4"/>
        <v>493</v>
      </c>
      <c r="N82" s="9">
        <f t="shared" si="5"/>
        <v>1479</v>
      </c>
    </row>
    <row r="83" spans="1:14" x14ac:dyDescent="0.2">
      <c r="A83" s="3"/>
      <c r="B83" s="1">
        <v>78</v>
      </c>
      <c r="C83" s="7" t="s">
        <v>121</v>
      </c>
      <c r="D83" s="1" t="s">
        <v>27</v>
      </c>
      <c r="E83" s="10" t="s">
        <v>55</v>
      </c>
      <c r="F83" s="1" t="s">
        <v>54</v>
      </c>
      <c r="G83" s="1" t="s">
        <v>132</v>
      </c>
      <c r="H83" s="19">
        <v>3</v>
      </c>
      <c r="I83" s="5">
        <v>104</v>
      </c>
      <c r="J83" s="5">
        <v>110.5</v>
      </c>
      <c r="K83" s="5">
        <v>117</v>
      </c>
      <c r="L83" s="6">
        <f t="shared" si="3"/>
        <v>110.5</v>
      </c>
      <c r="M83" s="17">
        <f t="shared" si="4"/>
        <v>110.5</v>
      </c>
      <c r="N83" s="9">
        <f t="shared" si="5"/>
        <v>331.5</v>
      </c>
    </row>
    <row r="84" spans="1:14" x14ac:dyDescent="0.2">
      <c r="A84" s="3"/>
      <c r="B84" s="1">
        <v>79</v>
      </c>
      <c r="C84" s="7" t="s">
        <v>121</v>
      </c>
      <c r="D84" s="1" t="s">
        <v>27</v>
      </c>
      <c r="E84" s="10" t="s">
        <v>55</v>
      </c>
      <c r="F84" s="1" t="s">
        <v>54</v>
      </c>
      <c r="G84" s="1" t="s">
        <v>128</v>
      </c>
      <c r="H84" s="19">
        <v>30</v>
      </c>
      <c r="I84" s="5">
        <v>67.2</v>
      </c>
      <c r="J84" s="5">
        <v>71.400000000000006</v>
      </c>
      <c r="K84" s="5">
        <v>75.599999999999994</v>
      </c>
      <c r="L84" s="6">
        <f t="shared" si="3"/>
        <v>71.400000000000006</v>
      </c>
      <c r="M84" s="17">
        <f t="shared" si="4"/>
        <v>71.400000000000006</v>
      </c>
      <c r="N84" s="9">
        <f t="shared" si="5"/>
        <v>2142</v>
      </c>
    </row>
    <row r="85" spans="1:14" x14ac:dyDescent="0.2">
      <c r="A85" s="3"/>
      <c r="B85" s="1">
        <v>80</v>
      </c>
      <c r="C85" s="7" t="s">
        <v>122</v>
      </c>
      <c r="D85" s="1" t="s">
        <v>30</v>
      </c>
      <c r="E85" s="10" t="s">
        <v>57</v>
      </c>
      <c r="F85" s="1" t="s">
        <v>53</v>
      </c>
      <c r="G85" s="1" t="s">
        <v>132</v>
      </c>
      <c r="H85" s="19">
        <v>30</v>
      </c>
      <c r="I85" s="5">
        <v>60</v>
      </c>
      <c r="J85" s="5">
        <v>63.75</v>
      </c>
      <c r="K85" s="5">
        <v>67.5</v>
      </c>
      <c r="L85" s="6">
        <f t="shared" si="3"/>
        <v>63.75</v>
      </c>
      <c r="M85" s="17">
        <f t="shared" si="4"/>
        <v>63.75</v>
      </c>
      <c r="N85" s="9">
        <f t="shared" si="5"/>
        <v>1912.5</v>
      </c>
    </row>
    <row r="86" spans="1:14" x14ac:dyDescent="0.2">
      <c r="A86" s="3"/>
      <c r="B86" s="1">
        <v>81</v>
      </c>
      <c r="C86" s="7" t="s">
        <v>123</v>
      </c>
      <c r="D86" s="1" t="s">
        <v>34</v>
      </c>
      <c r="E86" s="10" t="s">
        <v>65</v>
      </c>
      <c r="F86" s="1" t="s">
        <v>54</v>
      </c>
      <c r="G86" s="1" t="s">
        <v>132</v>
      </c>
      <c r="H86" s="19">
        <v>10</v>
      </c>
      <c r="I86" s="5">
        <v>256</v>
      </c>
      <c r="J86" s="5">
        <v>272</v>
      </c>
      <c r="K86" s="5">
        <v>288</v>
      </c>
      <c r="L86" s="6">
        <f t="shared" si="3"/>
        <v>272</v>
      </c>
      <c r="M86" s="17">
        <f t="shared" si="4"/>
        <v>272</v>
      </c>
      <c r="N86" s="9">
        <f t="shared" si="5"/>
        <v>2720</v>
      </c>
    </row>
    <row r="87" spans="1:14" x14ac:dyDescent="0.2">
      <c r="A87" s="3"/>
      <c r="B87" s="1">
        <v>82</v>
      </c>
      <c r="C87" s="7" t="s">
        <v>124</v>
      </c>
      <c r="D87" s="1" t="s">
        <v>34</v>
      </c>
      <c r="E87" s="10" t="s">
        <v>65</v>
      </c>
      <c r="F87" s="1" t="s">
        <v>54</v>
      </c>
      <c r="G87" s="1" t="s">
        <v>132</v>
      </c>
      <c r="H87" s="19">
        <v>10</v>
      </c>
      <c r="I87" s="5">
        <v>817.6</v>
      </c>
      <c r="J87" s="5">
        <v>868.7</v>
      </c>
      <c r="K87" s="5">
        <v>919.8</v>
      </c>
      <c r="L87" s="6">
        <f t="shared" si="3"/>
        <v>868.70000000000016</v>
      </c>
      <c r="M87" s="17">
        <f t="shared" si="4"/>
        <v>868.7</v>
      </c>
      <c r="N87" s="9">
        <f t="shared" si="5"/>
        <v>8687</v>
      </c>
    </row>
    <row r="88" spans="1:14" x14ac:dyDescent="0.2">
      <c r="A88" s="3"/>
      <c r="B88" s="1">
        <v>83</v>
      </c>
      <c r="C88" s="7" t="s">
        <v>125</v>
      </c>
      <c r="D88" s="1" t="s">
        <v>59</v>
      </c>
      <c r="E88" s="10" t="s">
        <v>60</v>
      </c>
      <c r="F88" s="1" t="s">
        <v>54</v>
      </c>
      <c r="G88" s="1" t="s">
        <v>132</v>
      </c>
      <c r="H88" s="19">
        <v>5</v>
      </c>
      <c r="I88" s="5">
        <v>1270</v>
      </c>
      <c r="J88" s="5">
        <v>1333.5</v>
      </c>
      <c r="K88" s="5">
        <v>1397</v>
      </c>
      <c r="L88" s="6">
        <f t="shared" si="3"/>
        <v>1333.5</v>
      </c>
      <c r="M88" s="17">
        <f t="shared" si="4"/>
        <v>1333.5</v>
      </c>
      <c r="N88" s="9">
        <f t="shared" si="5"/>
        <v>6667.5</v>
      </c>
    </row>
    <row r="89" spans="1:14" x14ac:dyDescent="0.2">
      <c r="A89" s="3"/>
      <c r="B89" s="1">
        <v>84</v>
      </c>
      <c r="C89" s="7" t="s">
        <v>126</v>
      </c>
      <c r="D89" s="1" t="s">
        <v>51</v>
      </c>
      <c r="E89" s="10" t="s">
        <v>16</v>
      </c>
      <c r="F89" s="1" t="s">
        <v>17</v>
      </c>
      <c r="G89" s="1" t="s">
        <v>132</v>
      </c>
      <c r="H89" s="19">
        <v>450</v>
      </c>
      <c r="I89" s="5">
        <v>19</v>
      </c>
      <c r="J89" s="5">
        <v>19.95</v>
      </c>
      <c r="K89" s="5">
        <v>20.9</v>
      </c>
      <c r="L89" s="6">
        <f t="shared" si="3"/>
        <v>19.95</v>
      </c>
      <c r="M89" s="17">
        <f t="shared" si="4"/>
        <v>19.95</v>
      </c>
      <c r="N89" s="9">
        <f t="shared" si="5"/>
        <v>8977.5</v>
      </c>
    </row>
    <row r="90" spans="1:14" x14ac:dyDescent="0.2">
      <c r="A90" s="3"/>
      <c r="B90" s="1">
        <v>85</v>
      </c>
      <c r="C90" s="7" t="s">
        <v>127</v>
      </c>
      <c r="D90" s="1" t="s">
        <v>49</v>
      </c>
      <c r="E90" s="10" t="s">
        <v>68</v>
      </c>
      <c r="F90" s="1" t="s">
        <v>54</v>
      </c>
      <c r="G90" s="1" t="s">
        <v>132</v>
      </c>
      <c r="H90" s="19">
        <v>1</v>
      </c>
      <c r="I90" s="5">
        <v>2557.6</v>
      </c>
      <c r="J90" s="5">
        <v>2717.45</v>
      </c>
      <c r="K90" s="5">
        <v>2877.3</v>
      </c>
      <c r="L90" s="6">
        <f t="shared" si="3"/>
        <v>2717.45</v>
      </c>
      <c r="M90" s="17">
        <f t="shared" si="4"/>
        <v>2717.45</v>
      </c>
      <c r="N90" s="9">
        <f t="shared" si="5"/>
        <v>2717.45</v>
      </c>
    </row>
    <row r="91" spans="1:14" x14ac:dyDescent="0.2">
      <c r="A91" s="3"/>
      <c r="B91" s="11" t="s">
        <v>15</v>
      </c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9">
        <f>SUM(N6:N90)</f>
        <v>463475.60000000003</v>
      </c>
    </row>
    <row r="95" spans="1:14" x14ac:dyDescent="0.2">
      <c r="N95" s="8"/>
    </row>
  </sheetData>
  <autoFilter ref="B3:N91" xr:uid="{00000000-0009-0000-0000-000000000000}">
    <filterColumn colId="7" showButton="0"/>
    <filterColumn colId="8" showButton="0"/>
  </autoFilter>
  <mergeCells count="16">
    <mergeCell ref="B1:N1"/>
    <mergeCell ref="A2:N2"/>
    <mergeCell ref="B3:B5"/>
    <mergeCell ref="C3:C5"/>
    <mergeCell ref="D3:D5"/>
    <mergeCell ref="E3:F4"/>
    <mergeCell ref="G3:G5"/>
    <mergeCell ref="H3:H5"/>
    <mergeCell ref="I3:K3"/>
    <mergeCell ref="L3:L4"/>
    <mergeCell ref="B91:M91"/>
    <mergeCell ref="M3:M5"/>
    <mergeCell ref="N3:N5"/>
    <mergeCell ref="I4:I5"/>
    <mergeCell ref="J4:J5"/>
    <mergeCell ref="K4:K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o187@bk.ru</dc:creator>
  <cp:lastModifiedBy>uris</cp:lastModifiedBy>
  <dcterms:created xsi:type="dcterms:W3CDTF">2026-04-17T08:31:50Z</dcterms:created>
  <dcterms:modified xsi:type="dcterms:W3CDTF">2026-10-13T04:41:13Z</dcterms:modified>
</cp:coreProperties>
</file>