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ПО цене за 1 день" sheetId="1" r:id="rId1"/>
    <sheet name="по цене за 1 день ПОДРОБНЫЙ" sheetId="3" r:id="rId2"/>
  </sheets>
  <calcPr calcId="152511"/>
</workbook>
</file>

<file path=xl/calcChain.xml><?xml version="1.0" encoding="utf-8"?>
<calcChain xmlns="http://schemas.openxmlformats.org/spreadsheetml/2006/main">
  <c r="H11" i="1" l="1"/>
  <c r="H10" i="1"/>
  <c r="H9" i="1"/>
  <c r="H7" i="1"/>
  <c r="H15" i="1" l="1"/>
  <c r="H14" i="1"/>
  <c r="H13" i="1"/>
  <c r="I85" i="3"/>
  <c r="I111" i="3"/>
  <c r="I98" i="3"/>
  <c r="H29" i="3"/>
  <c r="H28" i="3"/>
  <c r="H27" i="3"/>
  <c r="H26" i="3"/>
  <c r="H25" i="3"/>
  <c r="H24" i="3"/>
  <c r="H23" i="3"/>
  <c r="H22" i="3"/>
  <c r="H21" i="3"/>
  <c r="H20" i="3"/>
  <c r="H19" i="3"/>
  <c r="H18" i="3"/>
  <c r="H6" i="1"/>
  <c r="H82" i="3"/>
  <c r="H81" i="3"/>
  <c r="H80" i="3"/>
  <c r="H79" i="3"/>
  <c r="H78" i="3"/>
  <c r="H77" i="3"/>
  <c r="H76" i="3"/>
  <c r="H75" i="3"/>
  <c r="H74" i="3"/>
  <c r="H73" i="3"/>
  <c r="H72" i="3"/>
  <c r="H71" i="3"/>
  <c r="G83" i="3"/>
  <c r="H69" i="3"/>
  <c r="H68" i="3"/>
  <c r="H67" i="3"/>
  <c r="H66" i="3"/>
  <c r="H65" i="3"/>
  <c r="H64" i="3"/>
  <c r="H63" i="3"/>
  <c r="H62" i="3"/>
  <c r="H61" i="3"/>
  <c r="H60" i="3"/>
  <c r="H59" i="3"/>
  <c r="H58" i="3"/>
  <c r="G70" i="3"/>
  <c r="G57" i="3"/>
  <c r="H56" i="3"/>
  <c r="H55" i="3"/>
  <c r="H54" i="3"/>
  <c r="H53" i="3"/>
  <c r="H52" i="3"/>
  <c r="H51" i="3"/>
  <c r="H50" i="3"/>
  <c r="H49" i="3"/>
  <c r="H48" i="3"/>
  <c r="H47" i="3"/>
  <c r="H46" i="3"/>
  <c r="H45" i="3"/>
  <c r="H42" i="3"/>
  <c r="H41" i="3"/>
  <c r="H40" i="3"/>
  <c r="H39" i="3"/>
  <c r="H38" i="3"/>
  <c r="H37" i="3"/>
  <c r="H36" i="3"/>
  <c r="H35" i="3"/>
  <c r="H34" i="3"/>
  <c r="H33" i="3"/>
  <c r="H32" i="3"/>
  <c r="H31" i="3"/>
  <c r="G43" i="3"/>
  <c r="G30" i="3"/>
  <c r="H16" i="3"/>
  <c r="H15" i="3"/>
  <c r="H14" i="3"/>
  <c r="H13" i="3"/>
  <c r="H12" i="3"/>
  <c r="H11" i="3"/>
  <c r="H10" i="3"/>
  <c r="H9" i="3"/>
  <c r="H8" i="3"/>
  <c r="H7" i="3"/>
  <c r="H6" i="3"/>
  <c r="H5" i="3"/>
  <c r="G17" i="3"/>
  <c r="I18" i="3" l="1"/>
  <c r="I45" i="3"/>
  <c r="I58" i="3"/>
  <c r="I71" i="3"/>
  <c r="I31" i="3"/>
  <c r="I5" i="3"/>
  <c r="H5" i="1"/>
  <c r="I124" i="3" l="1"/>
  <c r="H16" i="1"/>
</calcChain>
</file>

<file path=xl/sharedStrings.xml><?xml version="1.0" encoding="utf-8"?>
<sst xmlns="http://schemas.openxmlformats.org/spreadsheetml/2006/main" count="167" uniqueCount="48">
  <si>
    <t>№ п/п</t>
  </si>
  <si>
    <t>Наименование услуг/адрес Объекта</t>
  </si>
  <si>
    <t>ед. изм.</t>
  </si>
  <si>
    <t>Услуги по комплексной уборке, для поддержания постоянного порядка и обеспечения санитарно-эпидемиологических норм</t>
  </si>
  <si>
    <t>1.</t>
  </si>
  <si>
    <t>Комплексная уборка и дезинфекция внутренних нежилых помещений:</t>
  </si>
  <si>
    <t>г. Тюмень, ул. Александра Пушкина, 10</t>
  </si>
  <si>
    <r>
      <t>М</t>
    </r>
    <r>
      <rPr>
        <vertAlign val="superscript"/>
        <sz val="8"/>
        <color theme="1"/>
        <rFont val="Times New Roman"/>
        <family val="1"/>
        <charset val="204"/>
      </rPr>
      <t>2</t>
    </r>
  </si>
  <si>
    <t>г. Тюмень, ул. Олимпийская, 9</t>
  </si>
  <si>
    <t>г. Тюмень, ул. Ивана Крылова, 15.</t>
  </si>
  <si>
    <t>Комплексная уборка прилегающей территории:</t>
  </si>
  <si>
    <t>Комплексная уборка оконных блоков нежилых помещений (по заявке заказчика):</t>
  </si>
  <si>
    <t>Итого на сумму:</t>
  </si>
  <si>
    <t>в том числе НДС</t>
  </si>
  <si>
    <t>1.1.</t>
  </si>
  <si>
    <t>1.2.</t>
  </si>
  <si>
    <t>1.3.</t>
  </si>
  <si>
    <t>2.1.</t>
  </si>
  <si>
    <t>2.2.</t>
  </si>
  <si>
    <t>Цена за уборку 1 м2 в день единицу (с учетом НДС), руб.</t>
  </si>
  <si>
    <t>Площадь помещений, м2</t>
  </si>
  <si>
    <t>стоимость услуг по Договору в месяц, руб. (с учетом НДС), руб.</t>
  </si>
  <si>
    <t>месяц</t>
  </si>
  <si>
    <t>январь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</si>
  <si>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</si>
  <si>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</si>
  <si>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</si>
  <si>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</si>
  <si>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</si>
  <si>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</si>
  <si>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</si>
  <si>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</si>
  <si>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</si>
  <si>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</si>
  <si>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февраль</t>
  </si>
  <si>
    <t>стоимость услуг по Договору в год, руб. (с учетом НДС), руб.</t>
  </si>
  <si>
    <t>2.3.</t>
  </si>
  <si>
    <t>3.1.</t>
  </si>
  <si>
    <t>3.2.</t>
  </si>
  <si>
    <t>3.3.</t>
  </si>
  <si>
    <t>количество дней</t>
  </si>
  <si>
    <t>год</t>
  </si>
  <si>
    <t>Услуги по комплексной уборке, для поддержания постоянного порядка и обеспечения санитарно-эпидемиологических норм:</t>
  </si>
  <si>
    <r>
      <t>М</t>
    </r>
    <r>
      <rPr>
        <vertAlign val="superscript"/>
        <sz val="14"/>
        <color theme="1"/>
        <rFont val="Times New Roman"/>
        <family val="1"/>
        <charset val="204"/>
      </rPr>
      <t>2</t>
    </r>
  </si>
  <si>
    <t>ПО ЗАЯВКЕ</t>
  </si>
  <si>
    <t>по заявке</t>
  </si>
  <si>
    <t>Количество дней оказания услуг в год (в соответствии с производственным календарем)</t>
  </si>
  <si>
    <t>Количество дней оказания услуг в год (в соответствии с производственным календарем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</si>
</sst>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" fontId="1" fillId="0" borderId="5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1" fontId="2" fillId="0" borderId="2" xfId="0" applyNumberFormat="1" applyFont="1" applyBorder="1" applyAlignment="1">
      <alignment horizontal="justify" vertical="center" wrapText="1"/>
    </xf>
    <xf numFmtId="1" fontId="1" fillId="0" borderId="2" xfId="0" applyNumberFormat="1" applyFont="1" applyBorder="1" applyAlignment="1">
      <alignment horizontal="justify" vertical="center" wrapText="1"/>
    </xf>
    <xf numFmtId="4" fontId="0" fillId="0" borderId="0" xfId="0" applyNumberFormat="1"/>
    <xf numFmtId="1" fontId="2" fillId="0" borderId="10" xfId="0" applyNumberFormat="1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1" fontId="2" fillId="0" borderId="1" xfId="0" applyNumberFormat="1" applyFont="1" applyBorder="1" applyAlignment="1">
      <alignment horizontal="justify" vertical="center" wrapText="1"/>
    </xf>
    <xf numFmtId="4" fontId="1" fillId="0" borderId="11" xfId="0" applyNumberFormat="1" applyFont="1" applyBorder="1" applyAlignment="1">
      <alignment horizontal="justify" vertical="center" wrapText="1"/>
    </xf>
    <xf numFmtId="4" fontId="0" fillId="0" borderId="12" xfId="0" applyNumberFormat="1" applyBorder="1" applyAlignment="1">
      <alignment vertical="center" wrapText="1"/>
    </xf>
    <xf numFmtId="0" fontId="2" fillId="0" borderId="2" xfId="0" applyNumberFormat="1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" fontId="2" fillId="0" borderId="12" xfId="0" applyNumberFormat="1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justify" vertical="center" wrapText="1"/>
    </xf>
    <xf numFmtId="4" fontId="1" fillId="4" borderId="5" xfId="0" applyNumberFormat="1" applyFont="1" applyFill="1" applyBorder="1" applyAlignment="1">
      <alignment horizontal="justify" vertical="center" wrapText="1"/>
    </xf>
    <xf numFmtId="4" fontId="1" fillId="4" borderId="11" xfId="0" applyNumberFormat="1" applyFont="1" applyFill="1" applyBorder="1" applyAlignment="1">
      <alignment horizontal="justify" vertical="center" wrapText="1"/>
    </xf>
    <xf numFmtId="4" fontId="1" fillId="4" borderId="1" xfId="0" applyNumberFormat="1" applyFont="1" applyFill="1" applyBorder="1" applyAlignment="1">
      <alignment horizontal="justify" vertical="center" wrapText="1"/>
    </xf>
    <xf numFmtId="4" fontId="1" fillId="4" borderId="12" xfId="0" applyNumberFormat="1" applyFont="1" applyFill="1" applyBorder="1" applyAlignment="1">
      <alignment horizontal="justify" vertical="center" wrapText="1"/>
    </xf>
    <xf numFmtId="4" fontId="1" fillId="2" borderId="2" xfId="0" applyNumberFormat="1" applyFont="1" applyFill="1" applyBorder="1" applyAlignment="1">
      <alignment horizontal="justify" vertical="center" wrapText="1"/>
    </xf>
    <xf numFmtId="0" fontId="0" fillId="0" borderId="16" xfId="0" applyBorder="1" applyAlignment="1"/>
    <xf numFmtId="4" fontId="1" fillId="2" borderId="12" xfId="0" applyNumberFormat="1" applyFont="1" applyFill="1" applyBorder="1" applyAlignment="1">
      <alignment horizontal="justify" vertical="center" wrapText="1"/>
    </xf>
    <xf numFmtId="4" fontId="0" fillId="0" borderId="12" xfId="0" applyNumberFormat="1" applyBorder="1"/>
    <xf numFmtId="0" fontId="0" fillId="0" borderId="12" xfId="0" applyBorder="1"/>
    <xf numFmtId="0" fontId="5" fillId="0" borderId="6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/>
    <xf numFmtId="4" fontId="8" fillId="0" borderId="1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top" wrapText="1"/>
    </xf>
    <xf numFmtId="4" fontId="7" fillId="0" borderId="15" xfId="0" applyNumberFormat="1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4" fontId="7" fillId="0" borderId="16" xfId="0" applyNumberFormat="1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8" fillId="0" borderId="7" xfId="0" applyFont="1" applyBorder="1" applyAlignment="1">
      <alignment horizontal="justify" vertical="center" wrapText="1"/>
    </xf>
    <xf numFmtId="1" fontId="2" fillId="0" borderId="1" xfId="0" applyNumberFormat="1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6" xfId="0" applyBorder="1" applyAlignment="1"/>
    <xf numFmtId="4" fontId="7" fillId="0" borderId="9" xfId="0" applyNumberFormat="1" applyFont="1" applyBorder="1" applyAlignment="1">
      <alignment horizontal="justify" vertical="center" wrapText="1"/>
    </xf>
    <xf numFmtId="0" fontId="8" fillId="0" borderId="15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justify" vertical="center" wrapText="1"/>
    </xf>
    <xf numFmtId="0" fontId="0" fillId="0" borderId="2" xfId="0" applyBorder="1" applyAlignment="1"/>
    <xf numFmtId="4" fontId="8" fillId="0" borderId="4" xfId="0" applyNumberFormat="1" applyFont="1" applyBorder="1" applyAlignment="1">
      <alignment horizontal="center" vertical="center"/>
    </xf>
    <xf numFmtId="0" fontId="0" fillId="0" borderId="11" xfId="0" applyBorder="1" applyAlignment="1"/>
    <xf numFmtId="0" fontId="0" fillId="0" borderId="5" xfId="0" applyBorder="1" applyAlignment="1"/>
    <xf numFmtId="0" fontId="9" fillId="3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120" zoomScaleNormal="120" workbookViewId="0">
      <selection activeCell="J9" sqref="J9"/>
    </sheetView>
  </sheetViews>
  <sheetFormatPr defaultRowHeight="15" x14ac:dyDescent="0.25"/>
  <cols>
    <col min="1" max="1" width="5.42578125" customWidth="1"/>
    <col min="2" max="2" width="18" customWidth="1"/>
    <col min="3" max="3" width="6" customWidth="1"/>
    <col min="4" max="4" width="9.7109375" customWidth="1"/>
    <col min="5" max="6" width="13.28515625" customWidth="1"/>
    <col min="7" max="7" width="3.140625" customWidth="1"/>
    <col min="8" max="8" width="17.7109375" customWidth="1"/>
    <col min="9" max="9" width="19.28515625" customWidth="1"/>
  </cols>
  <sheetData>
    <row r="1" spans="1:9" ht="61.5" customHeight="1" x14ac:dyDescent="0.25">
      <c r="A1" s="48" t="s">
        <v>0</v>
      </c>
      <c r="B1" s="54" t="s">
        <v>1</v>
      </c>
      <c r="C1" s="54" t="s">
        <v>2</v>
      </c>
      <c r="D1" s="54" t="s">
        <v>20</v>
      </c>
      <c r="E1" s="54" t="s">
        <v>19</v>
      </c>
      <c r="F1" s="50" t="s">
        <v>46</v>
      </c>
      <c r="G1" s="51"/>
      <c r="H1" s="46" t="s">
        <v>35</v>
      </c>
    </row>
    <row r="2" spans="1:9" ht="3" customHeight="1" thickBot="1" x14ac:dyDescent="0.3">
      <c r="A2" s="49"/>
      <c r="B2" s="55"/>
      <c r="C2" s="55"/>
      <c r="D2" s="55"/>
      <c r="E2" s="55"/>
      <c r="F2" s="52"/>
      <c r="G2" s="53"/>
      <c r="H2" s="47"/>
    </row>
    <row r="3" spans="1:9" ht="24" customHeight="1" thickBot="1" x14ac:dyDescent="0.3">
      <c r="A3" s="34" t="s">
        <v>3</v>
      </c>
      <c r="B3" s="35"/>
      <c r="C3" s="35"/>
      <c r="D3" s="35"/>
      <c r="E3" s="35"/>
      <c r="F3" s="35"/>
      <c r="G3" s="35"/>
      <c r="H3" s="36"/>
    </row>
    <row r="4" spans="1:9" ht="15.75" thickBot="1" x14ac:dyDescent="0.3">
      <c r="A4" s="2" t="s">
        <v>4</v>
      </c>
      <c r="B4" s="34" t="s">
        <v>5</v>
      </c>
      <c r="C4" s="35"/>
      <c r="D4" s="35"/>
      <c r="E4" s="35"/>
      <c r="F4" s="35"/>
      <c r="G4" s="35"/>
      <c r="H4" s="36"/>
    </row>
    <row r="5" spans="1:9" ht="27" customHeight="1" thickBot="1" x14ac:dyDescent="0.3">
      <c r="A5" s="6" t="s">
        <v>14</v>
      </c>
      <c r="B5" s="15" t="s">
        <v>6</v>
      </c>
      <c r="C5" s="1" t="s">
        <v>7</v>
      </c>
      <c r="D5" s="3">
        <v>1670</v>
      </c>
      <c r="E5" s="3">
        <v>2.7</v>
      </c>
      <c r="F5" s="40">
        <v>299</v>
      </c>
      <c r="G5" s="56"/>
      <c r="H5" s="3">
        <f>D5*E5*F5</f>
        <v>1348191</v>
      </c>
      <c r="I5" s="8"/>
    </row>
    <row r="6" spans="1:9" ht="23.25" thickBot="1" x14ac:dyDescent="0.3">
      <c r="A6" s="6" t="s">
        <v>15</v>
      </c>
      <c r="B6" s="15" t="s">
        <v>8</v>
      </c>
      <c r="C6" s="1" t="s">
        <v>7</v>
      </c>
      <c r="D6" s="3">
        <v>1815</v>
      </c>
      <c r="E6" s="3">
        <v>2.7</v>
      </c>
      <c r="F6" s="57"/>
      <c r="G6" s="58"/>
      <c r="H6" s="3">
        <f>D6*E6*F5</f>
        <v>1465249.5</v>
      </c>
    </row>
    <row r="7" spans="1:9" ht="23.25" thickBot="1" x14ac:dyDescent="0.3">
      <c r="A7" s="6" t="s">
        <v>16</v>
      </c>
      <c r="B7" s="15" t="s">
        <v>9</v>
      </c>
      <c r="C7" s="1" t="s">
        <v>7</v>
      </c>
      <c r="D7" s="3">
        <v>247</v>
      </c>
      <c r="E7" s="3">
        <v>2.7</v>
      </c>
      <c r="F7" s="44">
        <v>247</v>
      </c>
      <c r="G7" s="58"/>
      <c r="H7" s="3">
        <f>D7*E7*F7</f>
        <v>164724.30000000002</v>
      </c>
    </row>
    <row r="8" spans="1:9" ht="15.75" thickBot="1" x14ac:dyDescent="0.3">
      <c r="A8" s="11">
        <v>2</v>
      </c>
      <c r="B8" s="37" t="s">
        <v>10</v>
      </c>
      <c r="C8" s="38"/>
      <c r="D8" s="38"/>
      <c r="E8" s="38"/>
      <c r="F8" s="38"/>
      <c r="G8" s="38"/>
      <c r="H8" s="39"/>
    </row>
    <row r="9" spans="1:9" ht="34.5" thickBot="1" x14ac:dyDescent="0.3">
      <c r="A9" s="17" t="s">
        <v>17</v>
      </c>
      <c r="B9" s="15" t="s">
        <v>6</v>
      </c>
      <c r="C9" s="1" t="s">
        <v>7</v>
      </c>
      <c r="D9" s="3">
        <v>420</v>
      </c>
      <c r="E9" s="3">
        <v>2.33</v>
      </c>
      <c r="F9" s="40">
        <v>299</v>
      </c>
      <c r="G9" s="56"/>
      <c r="H9" s="3">
        <f>D9*E9*F9</f>
        <v>292601.40000000002</v>
      </c>
    </row>
    <row r="10" spans="1:9" ht="23.25" thickBot="1" x14ac:dyDescent="0.3">
      <c r="A10" s="6" t="s">
        <v>18</v>
      </c>
      <c r="B10" s="15" t="s">
        <v>8</v>
      </c>
      <c r="C10" s="1" t="s">
        <v>7</v>
      </c>
      <c r="D10" s="3">
        <v>301</v>
      </c>
      <c r="E10" s="3">
        <v>2.33</v>
      </c>
      <c r="F10" s="59"/>
      <c r="G10" s="60"/>
      <c r="H10" s="3">
        <f>D10*E10*F9</f>
        <v>209697.67</v>
      </c>
    </row>
    <row r="11" spans="1:9" ht="23.25" thickBot="1" x14ac:dyDescent="0.3">
      <c r="A11" s="6" t="s">
        <v>36</v>
      </c>
      <c r="B11" s="16" t="s">
        <v>9</v>
      </c>
      <c r="C11" s="10" t="s">
        <v>7</v>
      </c>
      <c r="D11" s="12">
        <v>67</v>
      </c>
      <c r="E11" s="12">
        <v>2.33</v>
      </c>
      <c r="F11" s="61">
        <v>247</v>
      </c>
      <c r="G11" s="62"/>
      <c r="H11" s="12">
        <f>D11*E11*F11</f>
        <v>38559.170000000006</v>
      </c>
    </row>
    <row r="12" spans="1:9" ht="21" customHeight="1" thickBot="1" x14ac:dyDescent="0.3">
      <c r="A12" s="9">
        <v>3</v>
      </c>
      <c r="B12" s="37" t="s">
        <v>11</v>
      </c>
      <c r="C12" s="38"/>
      <c r="D12" s="38"/>
      <c r="E12" s="38"/>
      <c r="F12" s="38"/>
      <c r="G12" s="38"/>
      <c r="H12" s="39"/>
    </row>
    <row r="13" spans="1:9" ht="34.5" thickBot="1" x14ac:dyDescent="0.3">
      <c r="A13" s="6" t="s">
        <v>37</v>
      </c>
      <c r="B13" s="15" t="s">
        <v>6</v>
      </c>
      <c r="C13" s="1" t="s">
        <v>7</v>
      </c>
      <c r="D13" s="3">
        <v>118</v>
      </c>
      <c r="E13" s="3">
        <v>77</v>
      </c>
      <c r="F13" s="40" t="s">
        <v>44</v>
      </c>
      <c r="G13" s="41"/>
      <c r="H13" s="3">
        <f>D13*E13</f>
        <v>9086</v>
      </c>
    </row>
    <row r="14" spans="1:9" ht="23.25" thickBot="1" x14ac:dyDescent="0.3">
      <c r="A14" s="14" t="s">
        <v>38</v>
      </c>
      <c r="B14" s="15" t="s">
        <v>8</v>
      </c>
      <c r="C14" s="1" t="s">
        <v>7</v>
      </c>
      <c r="D14" s="3">
        <v>105</v>
      </c>
      <c r="E14" s="3">
        <v>77</v>
      </c>
      <c r="F14" s="42"/>
      <c r="G14" s="43"/>
      <c r="H14" s="3">
        <f>D14*E14</f>
        <v>8085</v>
      </c>
    </row>
    <row r="15" spans="1:9" ht="23.25" thickBot="1" x14ac:dyDescent="0.3">
      <c r="A15" s="6" t="s">
        <v>39</v>
      </c>
      <c r="B15" s="15" t="s">
        <v>9</v>
      </c>
      <c r="C15" s="1" t="s">
        <v>7</v>
      </c>
      <c r="D15" s="3">
        <v>21</v>
      </c>
      <c r="E15" s="3">
        <v>77</v>
      </c>
      <c r="F15" s="44"/>
      <c r="G15" s="45"/>
      <c r="H15" s="3">
        <f>D15*E15</f>
        <v>1617</v>
      </c>
    </row>
    <row r="16" spans="1:9" ht="15.75" thickBot="1" x14ac:dyDescent="0.3">
      <c r="A16" s="6"/>
      <c r="B16" s="63" t="s">
        <v>12</v>
      </c>
      <c r="C16" s="38"/>
      <c r="D16" s="38"/>
      <c r="E16" s="38"/>
      <c r="F16" s="38"/>
      <c r="G16" s="38"/>
      <c r="H16" s="13">
        <f>H5+H6+H7+H9+H10+H11+H13+H14+H15</f>
        <v>3537811.0399999996</v>
      </c>
    </row>
    <row r="17" spans="1:8" ht="15.75" thickBot="1" x14ac:dyDescent="0.3">
      <c r="A17" s="7"/>
      <c r="B17" s="63" t="s">
        <v>13</v>
      </c>
      <c r="C17" s="64"/>
      <c r="D17" s="64"/>
      <c r="E17" s="64"/>
      <c r="F17" s="65"/>
      <c r="G17" s="66"/>
      <c r="H17" s="4"/>
    </row>
  </sheetData>
  <mergeCells count="18">
    <mergeCell ref="B17:G17"/>
    <mergeCell ref="B16:G16"/>
    <mergeCell ref="H1:H2"/>
    <mergeCell ref="A1:A2"/>
    <mergeCell ref="F1:G2"/>
    <mergeCell ref="E1:E2"/>
    <mergeCell ref="D1:D2"/>
    <mergeCell ref="C1:C2"/>
    <mergeCell ref="B1:B2"/>
    <mergeCell ref="B4:H4"/>
    <mergeCell ref="A3:H3"/>
    <mergeCell ref="B12:H12"/>
    <mergeCell ref="B8:H8"/>
    <mergeCell ref="F13:G15"/>
    <mergeCell ref="F5:G6"/>
    <mergeCell ref="F7:G7"/>
    <mergeCell ref="F9:G10"/>
    <mergeCell ref="F11:G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>
      <pane ySplit="1" topLeftCell="A2" activePane="bottomLeft" state="frozen"/>
      <selection pane="bottomLeft" activeCell="L127" sqref="L127"/>
    </sheetView>
  </sheetViews>
  <sheetFormatPr defaultRowHeight="15" x14ac:dyDescent="0.25"/>
  <cols>
    <col min="1" max="1" width="4.5703125" customWidth="1"/>
    <col min="2" max="2" width="30.28515625" customWidth="1"/>
    <col min="3" max="3" width="6.5703125" customWidth="1"/>
    <col min="4" max="4" width="13.42578125" customWidth="1"/>
    <col min="5" max="6" width="10.7109375" customWidth="1"/>
    <col min="7" max="7" width="11.85546875" customWidth="1"/>
    <col min="8" max="8" width="16.28515625" customWidth="1"/>
    <col min="9" max="9" width="18.28515625" customWidth="1"/>
  </cols>
  <sheetData>
    <row r="1" spans="1:9" ht="50.25" customHeight="1" thickBot="1" x14ac:dyDescent="0.3">
      <c r="A1" s="48" t="s">
        <v>0</v>
      </c>
      <c r="B1" s="54" t="s">
        <v>1</v>
      </c>
      <c r="C1" s="54" t="s">
        <v>2</v>
      </c>
      <c r="D1" s="54" t="s">
        <v>20</v>
      </c>
      <c r="E1" s="54" t="s">
        <v>19</v>
      </c>
      <c r="F1" s="50" t="s">
        <v>47</v>
      </c>
      <c r="G1" s="80"/>
      <c r="H1" s="46" t="s">
        <v>21</v>
      </c>
      <c r="I1" s="46" t="s">
        <v>35</v>
      </c>
    </row>
    <row r="2" spans="1:9" ht="34.5" customHeight="1" thickBot="1" x14ac:dyDescent="0.3">
      <c r="A2" s="49"/>
      <c r="B2" s="55"/>
      <c r="C2" s="55"/>
      <c r="D2" s="55"/>
      <c r="E2" s="55"/>
      <c r="F2" s="18" t="s">
        <v>22</v>
      </c>
      <c r="G2" s="18" t="s">
        <v>40</v>
      </c>
      <c r="H2" s="47"/>
      <c r="I2" s="47"/>
    </row>
    <row r="3" spans="1:9" ht="36.75" customHeight="1" thickBot="1" x14ac:dyDescent="0.35">
      <c r="A3" s="67" t="s">
        <v>42</v>
      </c>
      <c r="B3" s="90"/>
      <c r="C3" s="90"/>
      <c r="D3" s="90"/>
      <c r="E3" s="90"/>
      <c r="F3" s="90"/>
      <c r="G3" s="90"/>
      <c r="H3" s="90"/>
      <c r="I3" s="69"/>
    </row>
    <row r="4" spans="1:9" ht="17.25" customHeight="1" thickBot="1" x14ac:dyDescent="0.35">
      <c r="A4" s="5" t="s">
        <v>4</v>
      </c>
      <c r="B4" s="67" t="s">
        <v>5</v>
      </c>
      <c r="C4" s="90"/>
      <c r="D4" s="90"/>
      <c r="E4" s="90"/>
      <c r="F4" s="90"/>
      <c r="G4" s="90"/>
      <c r="H4" s="90"/>
      <c r="I4" s="69"/>
    </row>
    <row r="5" spans="1:9" ht="16.5" thickBot="1" x14ac:dyDescent="0.3">
      <c r="A5" s="91" t="s">
        <v>14</v>
      </c>
      <c r="B5" s="86" t="s">
        <v>6</v>
      </c>
      <c r="C5" s="85" t="s">
        <v>43</v>
      </c>
      <c r="D5" s="84">
        <v>1670</v>
      </c>
      <c r="E5" s="81"/>
      <c r="F5" s="23" t="s">
        <v>23</v>
      </c>
      <c r="G5" s="131">
        <v>19</v>
      </c>
      <c r="H5" s="3">
        <f>D5*E5*G5</f>
        <v>0</v>
      </c>
      <c r="I5" s="70">
        <f>H5+H6+H7+H8+H9+H10+H11+H12+H13+H14+H15+H16</f>
        <v>0</v>
      </c>
    </row>
    <row r="6" spans="1:9" ht="16.5" thickBot="1" x14ac:dyDescent="0.3">
      <c r="A6" s="92"/>
      <c r="B6" s="78"/>
      <c r="C6" s="74"/>
      <c r="D6" s="74"/>
      <c r="E6" s="82"/>
      <c r="F6" s="20" t="s">
        <v>34</v>
      </c>
      <c r="G6" s="131">
        <v>23</v>
      </c>
      <c r="H6" s="3">
        <f>D5*E5*G6</f>
        <v>0</v>
      </c>
      <c r="I6" s="71"/>
    </row>
    <row r="7" spans="1:9" ht="16.5" thickBot="1" x14ac:dyDescent="0.3">
      <c r="A7" s="92"/>
      <c r="B7" s="78"/>
      <c r="C7" s="74"/>
      <c r="D7" s="74"/>
      <c r="E7" s="82"/>
      <c r="F7" s="20" t="s">
        <v>24</v>
      </c>
      <c r="G7" s="131">
        <v>26</v>
      </c>
      <c r="H7" s="3">
        <f>D5*E5*G7</f>
        <v>0</v>
      </c>
      <c r="I7" s="71"/>
    </row>
    <row r="8" spans="1:9" ht="16.5" thickBot="1" x14ac:dyDescent="0.3">
      <c r="A8" s="92"/>
      <c r="B8" s="78"/>
      <c r="C8" s="74"/>
      <c r="D8" s="74"/>
      <c r="E8" s="82"/>
      <c r="F8" s="20" t="s">
        <v>25</v>
      </c>
      <c r="G8" s="131">
        <v>26</v>
      </c>
      <c r="H8" s="3">
        <f>D5*E5*G8</f>
        <v>0</v>
      </c>
      <c r="I8" s="71"/>
    </row>
    <row r="9" spans="1:9" ht="16.5" thickBot="1" x14ac:dyDescent="0.3">
      <c r="A9" s="92"/>
      <c r="B9" s="78"/>
      <c r="C9" s="74"/>
      <c r="D9" s="74"/>
      <c r="E9" s="82"/>
      <c r="F9" s="20" t="s">
        <v>26</v>
      </c>
      <c r="G9" s="131">
        <v>24</v>
      </c>
      <c r="H9" s="3">
        <f>D5*E5*G9</f>
        <v>0</v>
      </c>
      <c r="I9" s="71"/>
    </row>
    <row r="10" spans="1:9" ht="16.5" thickBot="1" x14ac:dyDescent="0.3">
      <c r="A10" s="92"/>
      <c r="B10" s="78"/>
      <c r="C10" s="74"/>
      <c r="D10" s="74"/>
      <c r="E10" s="82"/>
      <c r="F10" s="20" t="s">
        <v>27</v>
      </c>
      <c r="G10" s="131">
        <v>25</v>
      </c>
      <c r="H10" s="3">
        <f>D5*E5*G10</f>
        <v>0</v>
      </c>
      <c r="I10" s="71"/>
    </row>
    <row r="11" spans="1:9" ht="16.5" thickBot="1" x14ac:dyDescent="0.3">
      <c r="A11" s="92"/>
      <c r="B11" s="78"/>
      <c r="C11" s="74"/>
      <c r="D11" s="74"/>
      <c r="E11" s="82"/>
      <c r="F11" s="20" t="s">
        <v>28</v>
      </c>
      <c r="G11" s="131">
        <v>27</v>
      </c>
      <c r="H11" s="3">
        <f>D5*E5*G11</f>
        <v>0</v>
      </c>
      <c r="I11" s="71"/>
    </row>
    <row r="12" spans="1:9" ht="16.5" thickBot="1" x14ac:dyDescent="0.3">
      <c r="A12" s="92"/>
      <c r="B12" s="78"/>
      <c r="C12" s="74"/>
      <c r="D12" s="74"/>
      <c r="E12" s="82"/>
      <c r="F12" s="20" t="s">
        <v>29</v>
      </c>
      <c r="G12" s="131">
        <v>26</v>
      </c>
      <c r="H12" s="3">
        <f>D5*E5*G12</f>
        <v>0</v>
      </c>
      <c r="I12" s="71"/>
    </row>
    <row r="13" spans="1:9" ht="16.5" thickBot="1" x14ac:dyDescent="0.3">
      <c r="A13" s="92"/>
      <c r="B13" s="78"/>
      <c r="C13" s="74"/>
      <c r="D13" s="74"/>
      <c r="E13" s="82"/>
      <c r="F13" s="20" t="s">
        <v>30</v>
      </c>
      <c r="G13" s="131">
        <v>26</v>
      </c>
      <c r="H13" s="3">
        <f>D5*E5*G13</f>
        <v>0</v>
      </c>
      <c r="I13" s="71"/>
    </row>
    <row r="14" spans="1:9" ht="16.5" thickBot="1" x14ac:dyDescent="0.3">
      <c r="A14" s="92"/>
      <c r="B14" s="78"/>
      <c r="C14" s="74"/>
      <c r="D14" s="74"/>
      <c r="E14" s="82"/>
      <c r="F14" s="20" t="s">
        <v>31</v>
      </c>
      <c r="G14" s="131">
        <v>26</v>
      </c>
      <c r="H14" s="3">
        <f>D5*E5*G14</f>
        <v>0</v>
      </c>
      <c r="I14" s="71"/>
    </row>
    <row r="15" spans="1:9" ht="16.5" thickBot="1" x14ac:dyDescent="0.3">
      <c r="A15" s="92"/>
      <c r="B15" s="78"/>
      <c r="C15" s="74"/>
      <c r="D15" s="74"/>
      <c r="E15" s="82"/>
      <c r="F15" s="20" t="s">
        <v>32</v>
      </c>
      <c r="G15" s="131">
        <v>25</v>
      </c>
      <c r="H15" s="3">
        <f>D5*E5*G15</f>
        <v>0</v>
      </c>
      <c r="I15" s="71"/>
    </row>
    <row r="16" spans="1:9" ht="16.5" thickBot="1" x14ac:dyDescent="0.3">
      <c r="A16" s="92"/>
      <c r="B16" s="78"/>
      <c r="C16" s="74"/>
      <c r="D16" s="74"/>
      <c r="E16" s="82"/>
      <c r="F16" s="20" t="s">
        <v>33</v>
      </c>
      <c r="G16" s="131">
        <v>26</v>
      </c>
      <c r="H16" s="3">
        <f>D5*E5*G16</f>
        <v>0</v>
      </c>
      <c r="I16" s="71"/>
    </row>
    <row r="17" spans="1:9" ht="16.5" thickBot="1" x14ac:dyDescent="0.3">
      <c r="A17" s="93"/>
      <c r="B17" s="79"/>
      <c r="C17" s="75"/>
      <c r="D17" s="75"/>
      <c r="E17" s="83"/>
      <c r="F17" s="21" t="s">
        <v>41</v>
      </c>
      <c r="G17" s="130">
        <f>SUM(G5:G16)</f>
        <v>299</v>
      </c>
      <c r="H17" s="24"/>
      <c r="I17" s="72"/>
    </row>
    <row r="18" spans="1:9" ht="16.5" thickBot="1" x14ac:dyDescent="0.3">
      <c r="A18" s="91" t="s">
        <v>15</v>
      </c>
      <c r="B18" s="77" t="s">
        <v>8</v>
      </c>
      <c r="C18" s="76" t="s">
        <v>43</v>
      </c>
      <c r="D18" s="73">
        <v>1815</v>
      </c>
      <c r="E18" s="73"/>
      <c r="F18" s="23" t="s">
        <v>23</v>
      </c>
      <c r="G18" s="130">
        <v>19</v>
      </c>
      <c r="H18" s="3">
        <f>D18*E18*G18</f>
        <v>0</v>
      </c>
      <c r="I18" s="70">
        <f>H18+H19+H20+H21+H22+H23+H24+H25+H26+H27+H28+H29</f>
        <v>0</v>
      </c>
    </row>
    <row r="19" spans="1:9" ht="16.5" thickBot="1" x14ac:dyDescent="0.3">
      <c r="A19" s="92"/>
      <c r="B19" s="78"/>
      <c r="C19" s="74"/>
      <c r="D19" s="74"/>
      <c r="E19" s="74"/>
      <c r="F19" s="20" t="s">
        <v>34</v>
      </c>
      <c r="G19" s="131">
        <v>23</v>
      </c>
      <c r="H19" s="3">
        <f>D18*E18*G19</f>
        <v>0</v>
      </c>
      <c r="I19" s="71"/>
    </row>
    <row r="20" spans="1:9" ht="16.5" thickBot="1" x14ac:dyDescent="0.3">
      <c r="A20" s="92"/>
      <c r="B20" s="78"/>
      <c r="C20" s="74"/>
      <c r="D20" s="74"/>
      <c r="E20" s="74"/>
      <c r="F20" s="20" t="s">
        <v>24</v>
      </c>
      <c r="G20" s="131">
        <v>26</v>
      </c>
      <c r="H20" s="3">
        <f>D18*E18*G20</f>
        <v>0</v>
      </c>
      <c r="I20" s="71"/>
    </row>
    <row r="21" spans="1:9" ht="16.5" thickBot="1" x14ac:dyDescent="0.3">
      <c r="A21" s="92"/>
      <c r="B21" s="78"/>
      <c r="C21" s="74"/>
      <c r="D21" s="74"/>
      <c r="E21" s="74"/>
      <c r="F21" s="20" t="s">
        <v>25</v>
      </c>
      <c r="G21" s="131">
        <v>26</v>
      </c>
      <c r="H21" s="3">
        <f>D18*E18*G21</f>
        <v>0</v>
      </c>
      <c r="I21" s="71"/>
    </row>
    <row r="22" spans="1:9" ht="16.5" thickBot="1" x14ac:dyDescent="0.3">
      <c r="A22" s="92"/>
      <c r="B22" s="78"/>
      <c r="C22" s="74"/>
      <c r="D22" s="74"/>
      <c r="E22" s="74"/>
      <c r="F22" s="20" t="s">
        <v>26</v>
      </c>
      <c r="G22" s="131">
        <v>24</v>
      </c>
      <c r="H22" s="3">
        <f>D18*E18*G22</f>
        <v>0</v>
      </c>
      <c r="I22" s="71"/>
    </row>
    <row r="23" spans="1:9" ht="16.5" thickBot="1" x14ac:dyDescent="0.3">
      <c r="A23" s="92"/>
      <c r="B23" s="78"/>
      <c r="C23" s="74"/>
      <c r="D23" s="74"/>
      <c r="E23" s="74"/>
      <c r="F23" s="20" t="s">
        <v>27</v>
      </c>
      <c r="G23" s="131">
        <v>25</v>
      </c>
      <c r="H23" s="3">
        <f>D18*E18*G23</f>
        <v>0</v>
      </c>
      <c r="I23" s="71"/>
    </row>
    <row r="24" spans="1:9" ht="16.5" thickBot="1" x14ac:dyDescent="0.3">
      <c r="A24" s="92"/>
      <c r="B24" s="78"/>
      <c r="C24" s="74"/>
      <c r="D24" s="74"/>
      <c r="E24" s="74"/>
      <c r="F24" s="20" t="s">
        <v>28</v>
      </c>
      <c r="G24" s="131">
        <v>27</v>
      </c>
      <c r="H24" s="3">
        <f>D18*E18*G24</f>
        <v>0</v>
      </c>
      <c r="I24" s="71"/>
    </row>
    <row r="25" spans="1:9" ht="16.5" thickBot="1" x14ac:dyDescent="0.3">
      <c r="A25" s="92"/>
      <c r="B25" s="78"/>
      <c r="C25" s="74"/>
      <c r="D25" s="74"/>
      <c r="E25" s="74"/>
      <c r="F25" s="20" t="s">
        <v>29</v>
      </c>
      <c r="G25" s="131">
        <v>26</v>
      </c>
      <c r="H25" s="3">
        <f>D18*E18*G25</f>
        <v>0</v>
      </c>
      <c r="I25" s="71"/>
    </row>
    <row r="26" spans="1:9" ht="16.5" thickBot="1" x14ac:dyDescent="0.3">
      <c r="A26" s="92"/>
      <c r="B26" s="78"/>
      <c r="C26" s="74"/>
      <c r="D26" s="74"/>
      <c r="E26" s="74"/>
      <c r="F26" s="20" t="s">
        <v>30</v>
      </c>
      <c r="G26" s="131">
        <v>26</v>
      </c>
      <c r="H26" s="3">
        <f>D18*E18*G26</f>
        <v>0</v>
      </c>
      <c r="I26" s="71"/>
    </row>
    <row r="27" spans="1:9" ht="16.5" thickBot="1" x14ac:dyDescent="0.3">
      <c r="A27" s="92"/>
      <c r="B27" s="78"/>
      <c r="C27" s="74"/>
      <c r="D27" s="74"/>
      <c r="E27" s="74"/>
      <c r="F27" s="20" t="s">
        <v>31</v>
      </c>
      <c r="G27" s="131">
        <v>26</v>
      </c>
      <c r="H27" s="3">
        <f>D18*E18*G27</f>
        <v>0</v>
      </c>
      <c r="I27" s="71"/>
    </row>
    <row r="28" spans="1:9" ht="16.5" thickBot="1" x14ac:dyDescent="0.3">
      <c r="A28" s="92"/>
      <c r="B28" s="78"/>
      <c r="C28" s="74"/>
      <c r="D28" s="74"/>
      <c r="E28" s="74"/>
      <c r="F28" s="20" t="s">
        <v>32</v>
      </c>
      <c r="G28" s="131">
        <v>25</v>
      </c>
      <c r="H28" s="3">
        <f>D18*E18*G28</f>
        <v>0</v>
      </c>
      <c r="I28" s="71"/>
    </row>
    <row r="29" spans="1:9" ht="16.5" thickBot="1" x14ac:dyDescent="0.3">
      <c r="A29" s="92"/>
      <c r="B29" s="78"/>
      <c r="C29" s="74"/>
      <c r="D29" s="74"/>
      <c r="E29" s="74"/>
      <c r="F29" s="20" t="s">
        <v>33</v>
      </c>
      <c r="G29" s="131">
        <v>26</v>
      </c>
      <c r="H29" s="3">
        <f>D18*E18*G29</f>
        <v>0</v>
      </c>
      <c r="I29" s="71"/>
    </row>
    <row r="30" spans="1:9" ht="15.75" thickBot="1" x14ac:dyDescent="0.3">
      <c r="A30" s="93"/>
      <c r="B30" s="79"/>
      <c r="C30" s="75"/>
      <c r="D30" s="75"/>
      <c r="E30" s="75"/>
      <c r="F30" s="21" t="s">
        <v>41</v>
      </c>
      <c r="G30" s="22">
        <f>SUM(G18:G29)</f>
        <v>299</v>
      </c>
      <c r="H30" s="24"/>
      <c r="I30" s="72"/>
    </row>
    <row r="31" spans="1:9" ht="16.5" thickBot="1" x14ac:dyDescent="0.3">
      <c r="A31" s="91" t="s">
        <v>16</v>
      </c>
      <c r="B31" s="77" t="s">
        <v>9</v>
      </c>
      <c r="C31" s="76" t="s">
        <v>43</v>
      </c>
      <c r="D31" s="73">
        <v>247</v>
      </c>
      <c r="E31" s="73"/>
      <c r="F31" s="19" t="s">
        <v>23</v>
      </c>
      <c r="G31" s="130">
        <v>15</v>
      </c>
      <c r="H31" s="3">
        <f>D31*E31*G31</f>
        <v>0</v>
      </c>
      <c r="I31" s="70">
        <f>H31+H32+H33+H34+H35+H36+H37+H38+H39+H40+H41+H42</f>
        <v>0</v>
      </c>
    </row>
    <row r="32" spans="1:9" ht="16.5" thickBot="1" x14ac:dyDescent="0.3">
      <c r="A32" s="92"/>
      <c r="B32" s="78"/>
      <c r="C32" s="74"/>
      <c r="D32" s="74"/>
      <c r="E32" s="74"/>
      <c r="F32" s="20" t="s">
        <v>34</v>
      </c>
      <c r="G32" s="131">
        <v>19</v>
      </c>
      <c r="H32" s="3">
        <f>D31*E31*G32</f>
        <v>0</v>
      </c>
      <c r="I32" s="71"/>
    </row>
    <row r="33" spans="1:9" ht="16.5" thickBot="1" x14ac:dyDescent="0.3">
      <c r="A33" s="92"/>
      <c r="B33" s="78"/>
      <c r="C33" s="74"/>
      <c r="D33" s="74"/>
      <c r="E33" s="74"/>
      <c r="F33" s="20" t="s">
        <v>24</v>
      </c>
      <c r="G33" s="131">
        <v>22</v>
      </c>
      <c r="H33" s="3">
        <f>D31*E31*G33</f>
        <v>0</v>
      </c>
      <c r="I33" s="71"/>
    </row>
    <row r="34" spans="1:9" ht="16.5" thickBot="1" x14ac:dyDescent="0.3">
      <c r="A34" s="92"/>
      <c r="B34" s="78"/>
      <c r="C34" s="74"/>
      <c r="D34" s="74"/>
      <c r="E34" s="74"/>
      <c r="F34" s="20" t="s">
        <v>25</v>
      </c>
      <c r="G34" s="131">
        <v>22</v>
      </c>
      <c r="H34" s="3">
        <f>D31*E31*G34</f>
        <v>0</v>
      </c>
      <c r="I34" s="71"/>
    </row>
    <row r="35" spans="1:9" ht="16.5" thickBot="1" x14ac:dyDescent="0.3">
      <c r="A35" s="92"/>
      <c r="B35" s="78"/>
      <c r="C35" s="74"/>
      <c r="D35" s="74"/>
      <c r="E35" s="74"/>
      <c r="F35" s="20" t="s">
        <v>26</v>
      </c>
      <c r="G35" s="131">
        <v>19</v>
      </c>
      <c r="H35" s="3">
        <f>D31*E31*G35</f>
        <v>0</v>
      </c>
      <c r="I35" s="71"/>
    </row>
    <row r="36" spans="1:9" ht="16.5" thickBot="1" x14ac:dyDescent="0.3">
      <c r="A36" s="92"/>
      <c r="B36" s="78"/>
      <c r="C36" s="74"/>
      <c r="D36" s="74"/>
      <c r="E36" s="74"/>
      <c r="F36" s="20" t="s">
        <v>27</v>
      </c>
      <c r="G36" s="131">
        <v>21</v>
      </c>
      <c r="H36" s="3">
        <f>D31*E31*G36</f>
        <v>0</v>
      </c>
      <c r="I36" s="71"/>
    </row>
    <row r="37" spans="1:9" ht="16.5" thickBot="1" x14ac:dyDescent="0.3">
      <c r="A37" s="92"/>
      <c r="B37" s="78"/>
      <c r="C37" s="74"/>
      <c r="D37" s="74"/>
      <c r="E37" s="74"/>
      <c r="F37" s="20" t="s">
        <v>28</v>
      </c>
      <c r="G37" s="131">
        <v>22</v>
      </c>
      <c r="H37" s="3">
        <f>D31*E31*G37</f>
        <v>0</v>
      </c>
      <c r="I37" s="71"/>
    </row>
    <row r="38" spans="1:9" ht="16.5" thickBot="1" x14ac:dyDescent="0.3">
      <c r="A38" s="92"/>
      <c r="B38" s="78"/>
      <c r="C38" s="74"/>
      <c r="D38" s="74"/>
      <c r="E38" s="74"/>
      <c r="F38" s="20" t="s">
        <v>29</v>
      </c>
      <c r="G38" s="131">
        <v>22</v>
      </c>
      <c r="H38" s="3">
        <f>D31*E31*G38</f>
        <v>0</v>
      </c>
      <c r="I38" s="71"/>
    </row>
    <row r="39" spans="1:9" ht="16.5" thickBot="1" x14ac:dyDescent="0.3">
      <c r="A39" s="92"/>
      <c r="B39" s="78"/>
      <c r="C39" s="74"/>
      <c r="D39" s="74"/>
      <c r="E39" s="74"/>
      <c r="F39" s="20" t="s">
        <v>30</v>
      </c>
      <c r="G39" s="131">
        <v>22</v>
      </c>
      <c r="H39" s="3">
        <f>D31*E31*G39</f>
        <v>0</v>
      </c>
      <c r="I39" s="71"/>
    </row>
    <row r="40" spans="1:9" ht="16.5" thickBot="1" x14ac:dyDescent="0.3">
      <c r="A40" s="92"/>
      <c r="B40" s="78"/>
      <c r="C40" s="74"/>
      <c r="D40" s="74"/>
      <c r="E40" s="74"/>
      <c r="F40" s="20" t="s">
        <v>31</v>
      </c>
      <c r="G40" s="131">
        <v>21</v>
      </c>
      <c r="H40" s="3">
        <f>D31*E31*G40</f>
        <v>0</v>
      </c>
      <c r="I40" s="71"/>
    </row>
    <row r="41" spans="1:9" ht="16.5" thickBot="1" x14ac:dyDescent="0.3">
      <c r="A41" s="92"/>
      <c r="B41" s="78"/>
      <c r="C41" s="74"/>
      <c r="D41" s="74"/>
      <c r="E41" s="74"/>
      <c r="F41" s="20" t="s">
        <v>32</v>
      </c>
      <c r="G41" s="131">
        <v>20</v>
      </c>
      <c r="H41" s="3">
        <f>D31*E31*G41</f>
        <v>0</v>
      </c>
      <c r="I41" s="71"/>
    </row>
    <row r="42" spans="1:9" ht="16.5" thickBot="1" x14ac:dyDescent="0.3">
      <c r="A42" s="92"/>
      <c r="B42" s="78"/>
      <c r="C42" s="74"/>
      <c r="D42" s="74"/>
      <c r="E42" s="74"/>
      <c r="F42" s="20" t="s">
        <v>33</v>
      </c>
      <c r="G42" s="131">
        <v>22</v>
      </c>
      <c r="H42" s="3">
        <f>D31*E31*G42</f>
        <v>0</v>
      </c>
      <c r="I42" s="71"/>
    </row>
    <row r="43" spans="1:9" ht="15.75" thickBot="1" x14ac:dyDescent="0.3">
      <c r="A43" s="93"/>
      <c r="B43" s="79"/>
      <c r="C43" s="75"/>
      <c r="D43" s="75"/>
      <c r="E43" s="75"/>
      <c r="F43" s="21" t="s">
        <v>41</v>
      </c>
      <c r="G43" s="22">
        <f>SUM(G31:G42)</f>
        <v>247</v>
      </c>
      <c r="H43" s="24"/>
      <c r="I43" s="72"/>
    </row>
    <row r="44" spans="1:9" ht="19.5" thickBot="1" x14ac:dyDescent="0.35">
      <c r="A44" s="11">
        <v>2</v>
      </c>
      <c r="B44" s="67" t="s">
        <v>10</v>
      </c>
      <c r="C44" s="68"/>
      <c r="D44" s="68"/>
      <c r="E44" s="68"/>
      <c r="F44" s="68"/>
      <c r="G44" s="68"/>
      <c r="H44" s="68"/>
      <c r="I44" s="69"/>
    </row>
    <row r="45" spans="1:9" ht="16.5" thickBot="1" x14ac:dyDescent="0.3">
      <c r="A45" s="91" t="s">
        <v>17</v>
      </c>
      <c r="B45" s="77" t="s">
        <v>6</v>
      </c>
      <c r="C45" s="94" t="s">
        <v>7</v>
      </c>
      <c r="D45" s="73">
        <v>420</v>
      </c>
      <c r="E45" s="73"/>
      <c r="F45" s="19" t="s">
        <v>23</v>
      </c>
      <c r="G45" s="130">
        <v>19</v>
      </c>
      <c r="H45" s="3">
        <f>D45*E45*G45</f>
        <v>0</v>
      </c>
      <c r="I45" s="70">
        <f>H45+H46+H47+H48+H49+H50+H51+H52+H53+H54+H55+H56</f>
        <v>0</v>
      </c>
    </row>
    <row r="46" spans="1:9" ht="16.5" thickBot="1" x14ac:dyDescent="0.3">
      <c r="A46" s="92"/>
      <c r="B46" s="78"/>
      <c r="C46" s="92"/>
      <c r="D46" s="74"/>
      <c r="E46" s="74"/>
      <c r="F46" s="20" t="s">
        <v>34</v>
      </c>
      <c r="G46" s="131">
        <v>23</v>
      </c>
      <c r="H46" s="3">
        <f>D45*E45*G46</f>
        <v>0</v>
      </c>
      <c r="I46" s="71"/>
    </row>
    <row r="47" spans="1:9" ht="16.5" thickBot="1" x14ac:dyDescent="0.3">
      <c r="A47" s="92"/>
      <c r="B47" s="78"/>
      <c r="C47" s="92"/>
      <c r="D47" s="74"/>
      <c r="E47" s="74"/>
      <c r="F47" s="20" t="s">
        <v>24</v>
      </c>
      <c r="G47" s="131">
        <v>26</v>
      </c>
      <c r="H47" s="3">
        <f>D45*E45*G47</f>
        <v>0</v>
      </c>
      <c r="I47" s="71"/>
    </row>
    <row r="48" spans="1:9" ht="16.5" thickBot="1" x14ac:dyDescent="0.3">
      <c r="A48" s="92"/>
      <c r="B48" s="78"/>
      <c r="C48" s="92"/>
      <c r="D48" s="74"/>
      <c r="E48" s="74"/>
      <c r="F48" s="20" t="s">
        <v>25</v>
      </c>
      <c r="G48" s="131">
        <v>26</v>
      </c>
      <c r="H48" s="3">
        <f>D45*E45*G48</f>
        <v>0</v>
      </c>
      <c r="I48" s="71"/>
    </row>
    <row r="49" spans="1:9" ht="16.5" thickBot="1" x14ac:dyDescent="0.3">
      <c r="A49" s="92"/>
      <c r="B49" s="78"/>
      <c r="C49" s="92"/>
      <c r="D49" s="74"/>
      <c r="E49" s="74"/>
      <c r="F49" s="20" t="s">
        <v>26</v>
      </c>
      <c r="G49" s="131">
        <v>24</v>
      </c>
      <c r="H49" s="3">
        <f>D45*E45*G49</f>
        <v>0</v>
      </c>
      <c r="I49" s="71"/>
    </row>
    <row r="50" spans="1:9" ht="16.5" thickBot="1" x14ac:dyDescent="0.3">
      <c r="A50" s="92"/>
      <c r="B50" s="78"/>
      <c r="C50" s="92"/>
      <c r="D50" s="74"/>
      <c r="E50" s="74"/>
      <c r="F50" s="20" t="s">
        <v>27</v>
      </c>
      <c r="G50" s="131">
        <v>25</v>
      </c>
      <c r="H50" s="3">
        <f>D45*E45*G50</f>
        <v>0</v>
      </c>
      <c r="I50" s="71"/>
    </row>
    <row r="51" spans="1:9" ht="16.5" thickBot="1" x14ac:dyDescent="0.3">
      <c r="A51" s="92"/>
      <c r="B51" s="78"/>
      <c r="C51" s="92"/>
      <c r="D51" s="74"/>
      <c r="E51" s="74"/>
      <c r="F51" s="20" t="s">
        <v>28</v>
      </c>
      <c r="G51" s="131">
        <v>27</v>
      </c>
      <c r="H51" s="3">
        <f>D45*E45*G51</f>
        <v>0</v>
      </c>
      <c r="I51" s="71"/>
    </row>
    <row r="52" spans="1:9" ht="16.5" thickBot="1" x14ac:dyDescent="0.3">
      <c r="A52" s="92"/>
      <c r="B52" s="78"/>
      <c r="C52" s="92"/>
      <c r="D52" s="74"/>
      <c r="E52" s="74"/>
      <c r="F52" s="20" t="s">
        <v>29</v>
      </c>
      <c r="G52" s="131">
        <v>26</v>
      </c>
      <c r="H52" s="3">
        <f>D45*E45*G52</f>
        <v>0</v>
      </c>
      <c r="I52" s="71"/>
    </row>
    <row r="53" spans="1:9" ht="16.5" thickBot="1" x14ac:dyDescent="0.3">
      <c r="A53" s="92"/>
      <c r="B53" s="78"/>
      <c r="C53" s="92"/>
      <c r="D53" s="74"/>
      <c r="E53" s="74"/>
      <c r="F53" s="20" t="s">
        <v>30</v>
      </c>
      <c r="G53" s="131">
        <v>26</v>
      </c>
      <c r="H53" s="3">
        <f>D45*E45*G53</f>
        <v>0</v>
      </c>
      <c r="I53" s="71"/>
    </row>
    <row r="54" spans="1:9" ht="16.5" thickBot="1" x14ac:dyDescent="0.3">
      <c r="A54" s="92"/>
      <c r="B54" s="78"/>
      <c r="C54" s="92"/>
      <c r="D54" s="74"/>
      <c r="E54" s="74"/>
      <c r="F54" s="20" t="s">
        <v>31</v>
      </c>
      <c r="G54" s="131">
        <v>26</v>
      </c>
      <c r="H54" s="3">
        <f>D45*E45*G54</f>
        <v>0</v>
      </c>
      <c r="I54" s="71"/>
    </row>
    <row r="55" spans="1:9" ht="16.5" thickBot="1" x14ac:dyDescent="0.3">
      <c r="A55" s="92"/>
      <c r="B55" s="78"/>
      <c r="C55" s="92"/>
      <c r="D55" s="74"/>
      <c r="E55" s="74"/>
      <c r="F55" s="20" t="s">
        <v>32</v>
      </c>
      <c r="G55" s="131">
        <v>25</v>
      </c>
      <c r="H55" s="3">
        <f>D45*E45*G55</f>
        <v>0</v>
      </c>
      <c r="I55" s="71"/>
    </row>
    <row r="56" spans="1:9" ht="16.5" thickBot="1" x14ac:dyDescent="0.3">
      <c r="A56" s="92"/>
      <c r="B56" s="78"/>
      <c r="C56" s="92"/>
      <c r="D56" s="74"/>
      <c r="E56" s="74"/>
      <c r="F56" s="20" t="s">
        <v>33</v>
      </c>
      <c r="G56" s="131">
        <v>26</v>
      </c>
      <c r="H56" s="3">
        <f>D45*E45*G56</f>
        <v>0</v>
      </c>
      <c r="I56" s="71"/>
    </row>
    <row r="57" spans="1:9" ht="15.75" thickBot="1" x14ac:dyDescent="0.3">
      <c r="A57" s="93"/>
      <c r="B57" s="79"/>
      <c r="C57" s="93"/>
      <c r="D57" s="75"/>
      <c r="E57" s="75"/>
      <c r="F57" s="21" t="s">
        <v>41</v>
      </c>
      <c r="G57" s="22">
        <f>SUM(G45:G56)</f>
        <v>299</v>
      </c>
      <c r="H57" s="24"/>
      <c r="I57" s="72"/>
    </row>
    <row r="58" spans="1:9" ht="15" customHeight="1" thickBot="1" x14ac:dyDescent="0.3">
      <c r="A58" s="91" t="s">
        <v>18</v>
      </c>
      <c r="B58" s="77" t="s">
        <v>8</v>
      </c>
      <c r="C58" s="76" t="s">
        <v>43</v>
      </c>
      <c r="D58" s="73">
        <v>301</v>
      </c>
      <c r="E58" s="73"/>
      <c r="F58" s="19" t="s">
        <v>23</v>
      </c>
      <c r="G58" s="130">
        <v>19</v>
      </c>
      <c r="H58" s="25">
        <f>D58*E58*G58</f>
        <v>0</v>
      </c>
      <c r="I58" s="70">
        <f>SUM(H58:H69)</f>
        <v>0</v>
      </c>
    </row>
    <row r="59" spans="1:9" ht="12.75" customHeight="1" thickBot="1" x14ac:dyDescent="0.3">
      <c r="A59" s="92"/>
      <c r="B59" s="78"/>
      <c r="C59" s="74"/>
      <c r="D59" s="74"/>
      <c r="E59" s="74"/>
      <c r="F59" s="20" t="s">
        <v>34</v>
      </c>
      <c r="G59" s="131">
        <v>23</v>
      </c>
      <c r="H59" s="25">
        <f>D58*E58*G59</f>
        <v>0</v>
      </c>
      <c r="I59" s="95"/>
    </row>
    <row r="60" spans="1:9" ht="13.5" customHeight="1" thickBot="1" x14ac:dyDescent="0.3">
      <c r="A60" s="92"/>
      <c r="B60" s="78"/>
      <c r="C60" s="74"/>
      <c r="D60" s="74"/>
      <c r="E60" s="74"/>
      <c r="F60" s="20" t="s">
        <v>24</v>
      </c>
      <c r="G60" s="131">
        <v>26</v>
      </c>
      <c r="H60" s="25">
        <f>D58*E58*G60</f>
        <v>0</v>
      </c>
      <c r="I60" s="95"/>
    </row>
    <row r="61" spans="1:9" ht="15" customHeight="1" thickBot="1" x14ac:dyDescent="0.3">
      <c r="A61" s="92"/>
      <c r="B61" s="78"/>
      <c r="C61" s="74"/>
      <c r="D61" s="74"/>
      <c r="E61" s="74"/>
      <c r="F61" s="20" t="s">
        <v>25</v>
      </c>
      <c r="G61" s="131">
        <v>26</v>
      </c>
      <c r="H61" s="25">
        <f>D58*E58*G61</f>
        <v>0</v>
      </c>
      <c r="I61" s="95"/>
    </row>
    <row r="62" spans="1:9" ht="15" customHeight="1" thickBot="1" x14ac:dyDescent="0.3">
      <c r="A62" s="92"/>
      <c r="B62" s="78"/>
      <c r="C62" s="74"/>
      <c r="D62" s="74"/>
      <c r="E62" s="74"/>
      <c r="F62" s="20" t="s">
        <v>26</v>
      </c>
      <c r="G62" s="131">
        <v>24</v>
      </c>
      <c r="H62" s="25">
        <f>D58*E58*G62</f>
        <v>0</v>
      </c>
      <c r="I62" s="95"/>
    </row>
    <row r="63" spans="1:9" ht="17.25" customHeight="1" thickBot="1" x14ac:dyDescent="0.3">
      <c r="A63" s="92"/>
      <c r="B63" s="78"/>
      <c r="C63" s="74"/>
      <c r="D63" s="74"/>
      <c r="E63" s="74"/>
      <c r="F63" s="20" t="s">
        <v>27</v>
      </c>
      <c r="G63" s="131">
        <v>25</v>
      </c>
      <c r="H63" s="25">
        <f>D58*E58*G63</f>
        <v>0</v>
      </c>
      <c r="I63" s="95"/>
    </row>
    <row r="64" spans="1:9" ht="16.5" thickBot="1" x14ac:dyDescent="0.3">
      <c r="A64" s="92"/>
      <c r="B64" s="78"/>
      <c r="C64" s="74"/>
      <c r="D64" s="74"/>
      <c r="E64" s="74"/>
      <c r="F64" s="20" t="s">
        <v>28</v>
      </c>
      <c r="G64" s="131">
        <v>27</v>
      </c>
      <c r="H64" s="25">
        <f>D58*E58*G64</f>
        <v>0</v>
      </c>
      <c r="I64" s="95"/>
    </row>
    <row r="65" spans="1:9" ht="16.5" thickBot="1" x14ac:dyDescent="0.3">
      <c r="A65" s="92"/>
      <c r="B65" s="78"/>
      <c r="C65" s="74"/>
      <c r="D65" s="74"/>
      <c r="E65" s="74"/>
      <c r="F65" s="20" t="s">
        <v>29</v>
      </c>
      <c r="G65" s="131">
        <v>26</v>
      </c>
      <c r="H65" s="25">
        <f>D58*E58*G65</f>
        <v>0</v>
      </c>
      <c r="I65" s="95"/>
    </row>
    <row r="66" spans="1:9" ht="16.5" thickBot="1" x14ac:dyDescent="0.3">
      <c r="A66" s="92"/>
      <c r="B66" s="78"/>
      <c r="C66" s="74"/>
      <c r="D66" s="74"/>
      <c r="E66" s="74"/>
      <c r="F66" s="20" t="s">
        <v>30</v>
      </c>
      <c r="G66" s="131">
        <v>26</v>
      </c>
      <c r="H66" s="25">
        <f>D58*E58*G66</f>
        <v>0</v>
      </c>
      <c r="I66" s="95"/>
    </row>
    <row r="67" spans="1:9" ht="16.5" thickBot="1" x14ac:dyDescent="0.3">
      <c r="A67" s="92"/>
      <c r="B67" s="78"/>
      <c r="C67" s="74"/>
      <c r="D67" s="74"/>
      <c r="E67" s="74"/>
      <c r="F67" s="20" t="s">
        <v>31</v>
      </c>
      <c r="G67" s="131">
        <v>26</v>
      </c>
      <c r="H67" s="25">
        <f>D58*E58*G67</f>
        <v>0</v>
      </c>
      <c r="I67" s="95"/>
    </row>
    <row r="68" spans="1:9" ht="16.5" thickBot="1" x14ac:dyDescent="0.3">
      <c r="A68" s="92"/>
      <c r="B68" s="78"/>
      <c r="C68" s="74"/>
      <c r="D68" s="74"/>
      <c r="E68" s="74"/>
      <c r="F68" s="20" t="s">
        <v>32</v>
      </c>
      <c r="G68" s="131">
        <v>25</v>
      </c>
      <c r="H68" s="27">
        <f>D58*E58*G68</f>
        <v>0</v>
      </c>
      <c r="I68" s="95"/>
    </row>
    <row r="69" spans="1:9" ht="16.5" thickBot="1" x14ac:dyDescent="0.3">
      <c r="A69" s="92"/>
      <c r="B69" s="78"/>
      <c r="C69" s="74"/>
      <c r="D69" s="74"/>
      <c r="E69" s="74"/>
      <c r="F69" s="20" t="s">
        <v>33</v>
      </c>
      <c r="G69" s="131">
        <v>26</v>
      </c>
      <c r="H69" s="28">
        <f>D58*E58*G69</f>
        <v>0</v>
      </c>
      <c r="I69" s="95"/>
    </row>
    <row r="70" spans="1:9" ht="15.75" thickBot="1" x14ac:dyDescent="0.3">
      <c r="A70" s="93"/>
      <c r="B70" s="79"/>
      <c r="C70" s="74"/>
      <c r="D70" s="75"/>
      <c r="E70" s="74"/>
      <c r="F70" s="21" t="s">
        <v>41</v>
      </c>
      <c r="G70" s="22">
        <f>SUM(G58:G69)</f>
        <v>299</v>
      </c>
      <c r="H70" s="29"/>
      <c r="I70" s="30"/>
    </row>
    <row r="71" spans="1:9" ht="16.5" thickBot="1" x14ac:dyDescent="0.3">
      <c r="A71" s="91" t="s">
        <v>36</v>
      </c>
      <c r="B71" s="77" t="s">
        <v>9</v>
      </c>
      <c r="C71" s="76" t="s">
        <v>43</v>
      </c>
      <c r="D71" s="73">
        <v>67</v>
      </c>
      <c r="E71" s="73"/>
      <c r="F71" s="19" t="s">
        <v>23</v>
      </c>
      <c r="G71" s="130">
        <v>15</v>
      </c>
      <c r="H71" s="26">
        <f>D71*E71*G71</f>
        <v>0</v>
      </c>
      <c r="I71" s="70">
        <f>SUM(H71:H82)</f>
        <v>0</v>
      </c>
    </row>
    <row r="72" spans="1:9" ht="16.5" thickBot="1" x14ac:dyDescent="0.3">
      <c r="A72" s="92"/>
      <c r="B72" s="78"/>
      <c r="C72" s="74"/>
      <c r="D72" s="74"/>
      <c r="E72" s="74"/>
      <c r="F72" s="20" t="s">
        <v>34</v>
      </c>
      <c r="G72" s="131">
        <v>19</v>
      </c>
      <c r="H72" s="28">
        <f>D71*E71*G72</f>
        <v>0</v>
      </c>
      <c r="I72" s="71"/>
    </row>
    <row r="73" spans="1:9" ht="16.5" thickBot="1" x14ac:dyDescent="0.3">
      <c r="A73" s="92"/>
      <c r="B73" s="78"/>
      <c r="C73" s="74"/>
      <c r="D73" s="74"/>
      <c r="E73" s="74"/>
      <c r="F73" s="20" t="s">
        <v>24</v>
      </c>
      <c r="G73" s="131">
        <v>22</v>
      </c>
      <c r="H73" s="28">
        <f>D71*E71*G73</f>
        <v>0</v>
      </c>
      <c r="I73" s="71"/>
    </row>
    <row r="74" spans="1:9" ht="16.5" thickBot="1" x14ac:dyDescent="0.3">
      <c r="A74" s="92"/>
      <c r="B74" s="78"/>
      <c r="C74" s="74"/>
      <c r="D74" s="74"/>
      <c r="E74" s="74"/>
      <c r="F74" s="20" t="s">
        <v>25</v>
      </c>
      <c r="G74" s="131">
        <v>22</v>
      </c>
      <c r="H74" s="28">
        <f>D71*E71*G74</f>
        <v>0</v>
      </c>
      <c r="I74" s="71"/>
    </row>
    <row r="75" spans="1:9" ht="16.5" thickBot="1" x14ac:dyDescent="0.3">
      <c r="A75" s="92"/>
      <c r="B75" s="78"/>
      <c r="C75" s="74"/>
      <c r="D75" s="74"/>
      <c r="E75" s="74"/>
      <c r="F75" s="20" t="s">
        <v>26</v>
      </c>
      <c r="G75" s="131">
        <v>19</v>
      </c>
      <c r="H75" s="28">
        <f>D71*E71*G75</f>
        <v>0</v>
      </c>
      <c r="I75" s="71"/>
    </row>
    <row r="76" spans="1:9" ht="16.5" thickBot="1" x14ac:dyDescent="0.3">
      <c r="A76" s="92"/>
      <c r="B76" s="78"/>
      <c r="C76" s="74"/>
      <c r="D76" s="74"/>
      <c r="E76" s="74"/>
      <c r="F76" s="20" t="s">
        <v>27</v>
      </c>
      <c r="G76" s="131">
        <v>21</v>
      </c>
      <c r="H76" s="28">
        <f>D71*E71*G76</f>
        <v>0</v>
      </c>
      <c r="I76" s="71"/>
    </row>
    <row r="77" spans="1:9" ht="16.5" thickBot="1" x14ac:dyDescent="0.3">
      <c r="A77" s="92"/>
      <c r="B77" s="78"/>
      <c r="C77" s="74"/>
      <c r="D77" s="74"/>
      <c r="E77" s="74"/>
      <c r="F77" s="20" t="s">
        <v>28</v>
      </c>
      <c r="G77" s="131">
        <v>22</v>
      </c>
      <c r="H77" s="28">
        <f>D71*E71*G77</f>
        <v>0</v>
      </c>
      <c r="I77" s="71"/>
    </row>
    <row r="78" spans="1:9" ht="16.5" thickBot="1" x14ac:dyDescent="0.3">
      <c r="A78" s="92"/>
      <c r="B78" s="78"/>
      <c r="C78" s="74"/>
      <c r="D78" s="74"/>
      <c r="E78" s="74"/>
      <c r="F78" s="20" t="s">
        <v>29</v>
      </c>
      <c r="G78" s="131">
        <v>22</v>
      </c>
      <c r="H78" s="28">
        <f>D71*E71*G78</f>
        <v>0</v>
      </c>
      <c r="I78" s="71"/>
    </row>
    <row r="79" spans="1:9" ht="16.5" thickBot="1" x14ac:dyDescent="0.3">
      <c r="A79" s="92"/>
      <c r="B79" s="78"/>
      <c r="C79" s="74"/>
      <c r="D79" s="74"/>
      <c r="E79" s="74"/>
      <c r="F79" s="20" t="s">
        <v>30</v>
      </c>
      <c r="G79" s="131">
        <v>22</v>
      </c>
      <c r="H79" s="28">
        <f>D71*E71*G79</f>
        <v>0</v>
      </c>
      <c r="I79" s="71"/>
    </row>
    <row r="80" spans="1:9" ht="16.5" thickBot="1" x14ac:dyDescent="0.3">
      <c r="A80" s="92"/>
      <c r="B80" s="78"/>
      <c r="C80" s="74"/>
      <c r="D80" s="74"/>
      <c r="E80" s="74"/>
      <c r="F80" s="20" t="s">
        <v>31</v>
      </c>
      <c r="G80" s="131">
        <v>21</v>
      </c>
      <c r="H80" s="28">
        <f>D71*E71*G80</f>
        <v>0</v>
      </c>
      <c r="I80" s="71"/>
    </row>
    <row r="81" spans="1:9" ht="16.5" thickBot="1" x14ac:dyDescent="0.3">
      <c r="A81" s="92"/>
      <c r="B81" s="78"/>
      <c r="C81" s="74"/>
      <c r="D81" s="74"/>
      <c r="E81" s="74"/>
      <c r="F81" s="20" t="s">
        <v>32</v>
      </c>
      <c r="G81" s="131">
        <v>20</v>
      </c>
      <c r="H81" s="28">
        <f>D71*E71*G81</f>
        <v>0</v>
      </c>
      <c r="I81" s="71"/>
    </row>
    <row r="82" spans="1:9" ht="16.5" thickBot="1" x14ac:dyDescent="0.3">
      <c r="A82" s="92"/>
      <c r="B82" s="78"/>
      <c r="C82" s="74"/>
      <c r="D82" s="74"/>
      <c r="E82" s="74"/>
      <c r="F82" s="20" t="s">
        <v>33</v>
      </c>
      <c r="G82" s="131">
        <v>22</v>
      </c>
      <c r="H82" s="26">
        <f>D71*E71*G82</f>
        <v>0</v>
      </c>
      <c r="I82" s="71"/>
    </row>
    <row r="83" spans="1:9" ht="15.75" thickBot="1" x14ac:dyDescent="0.3">
      <c r="A83" s="93"/>
      <c r="B83" s="79"/>
      <c r="C83" s="75"/>
      <c r="D83" s="75"/>
      <c r="E83" s="75"/>
      <c r="F83" s="21" t="s">
        <v>41</v>
      </c>
      <c r="G83" s="22">
        <f>SUM(G71:G82)</f>
        <v>247</v>
      </c>
      <c r="H83" s="31"/>
      <c r="I83" s="72"/>
    </row>
    <row r="84" spans="1:9" ht="19.5" thickBot="1" x14ac:dyDescent="0.35">
      <c r="A84" s="9">
        <v>3</v>
      </c>
      <c r="B84" s="67" t="s">
        <v>11</v>
      </c>
      <c r="C84" s="68"/>
      <c r="D84" s="68"/>
      <c r="E84" s="68"/>
      <c r="F84" s="68"/>
      <c r="G84" s="68"/>
      <c r="H84" s="68"/>
      <c r="I84" s="69"/>
    </row>
    <row r="85" spans="1:9" x14ac:dyDescent="0.25">
      <c r="A85" s="91" t="s">
        <v>37</v>
      </c>
      <c r="B85" s="77" t="s">
        <v>6</v>
      </c>
      <c r="C85" s="76" t="s">
        <v>43</v>
      </c>
      <c r="D85" s="73">
        <v>118</v>
      </c>
      <c r="E85" s="96"/>
      <c r="F85" s="106" t="s">
        <v>44</v>
      </c>
      <c r="G85" s="115"/>
      <c r="H85" s="116"/>
      <c r="I85" s="70">
        <f>D85*E85</f>
        <v>0</v>
      </c>
    </row>
    <row r="86" spans="1:9" x14ac:dyDescent="0.25">
      <c r="A86" s="92"/>
      <c r="B86" s="99"/>
      <c r="C86" s="99"/>
      <c r="D86" s="99"/>
      <c r="E86" s="97"/>
      <c r="F86" s="117"/>
      <c r="G86" s="118"/>
      <c r="H86" s="119"/>
      <c r="I86" s="71"/>
    </row>
    <row r="87" spans="1:9" x14ac:dyDescent="0.25">
      <c r="A87" s="92"/>
      <c r="B87" s="99"/>
      <c r="C87" s="99"/>
      <c r="D87" s="99"/>
      <c r="E87" s="97"/>
      <c r="F87" s="117"/>
      <c r="G87" s="118"/>
      <c r="H87" s="119"/>
      <c r="I87" s="71"/>
    </row>
    <row r="88" spans="1:9" x14ac:dyDescent="0.25">
      <c r="A88" s="92"/>
      <c r="B88" s="99"/>
      <c r="C88" s="99"/>
      <c r="D88" s="99"/>
      <c r="E88" s="97"/>
      <c r="F88" s="117"/>
      <c r="G88" s="118"/>
      <c r="H88" s="119"/>
      <c r="I88" s="71"/>
    </row>
    <row r="89" spans="1:9" x14ac:dyDescent="0.25">
      <c r="A89" s="92"/>
      <c r="B89" s="99"/>
      <c r="C89" s="99"/>
      <c r="D89" s="99"/>
      <c r="E89" s="97"/>
      <c r="F89" s="117"/>
      <c r="G89" s="118"/>
      <c r="H89" s="119"/>
      <c r="I89" s="71"/>
    </row>
    <row r="90" spans="1:9" x14ac:dyDescent="0.25">
      <c r="A90" s="92"/>
      <c r="B90" s="99"/>
      <c r="C90" s="99"/>
      <c r="D90" s="99"/>
      <c r="E90" s="97"/>
      <c r="F90" s="117"/>
      <c r="G90" s="118"/>
      <c r="H90" s="119"/>
      <c r="I90" s="71"/>
    </row>
    <row r="91" spans="1:9" x14ac:dyDescent="0.25">
      <c r="A91" s="92"/>
      <c r="B91" s="99"/>
      <c r="C91" s="99"/>
      <c r="D91" s="99"/>
      <c r="E91" s="97"/>
      <c r="F91" s="117"/>
      <c r="G91" s="118"/>
      <c r="H91" s="119"/>
      <c r="I91" s="71"/>
    </row>
    <row r="92" spans="1:9" x14ac:dyDescent="0.25">
      <c r="A92" s="92"/>
      <c r="B92" s="99"/>
      <c r="C92" s="99"/>
      <c r="D92" s="99"/>
      <c r="E92" s="97"/>
      <c r="F92" s="117"/>
      <c r="G92" s="118"/>
      <c r="H92" s="119"/>
      <c r="I92" s="71"/>
    </row>
    <row r="93" spans="1:9" x14ac:dyDescent="0.25">
      <c r="A93" s="92"/>
      <c r="B93" s="99"/>
      <c r="C93" s="99"/>
      <c r="D93" s="99"/>
      <c r="E93" s="97"/>
      <c r="F93" s="117"/>
      <c r="G93" s="118"/>
      <c r="H93" s="119"/>
      <c r="I93" s="71"/>
    </row>
    <row r="94" spans="1:9" x14ac:dyDescent="0.25">
      <c r="A94" s="92"/>
      <c r="B94" s="99"/>
      <c r="C94" s="99"/>
      <c r="D94" s="99"/>
      <c r="E94" s="97"/>
      <c r="F94" s="117"/>
      <c r="G94" s="118"/>
      <c r="H94" s="119"/>
      <c r="I94" s="71"/>
    </row>
    <row r="95" spans="1:9" x14ac:dyDescent="0.25">
      <c r="A95" s="92"/>
      <c r="B95" s="99"/>
      <c r="C95" s="99"/>
      <c r="D95" s="99"/>
      <c r="E95" s="97"/>
      <c r="F95" s="117"/>
      <c r="G95" s="118"/>
      <c r="H95" s="119"/>
      <c r="I95" s="71"/>
    </row>
    <row r="96" spans="1:9" ht="14.25" customHeight="1" x14ac:dyDescent="0.25">
      <c r="A96" s="92"/>
      <c r="B96" s="99"/>
      <c r="C96" s="99"/>
      <c r="D96" s="99"/>
      <c r="E96" s="97"/>
      <c r="F96" s="117"/>
      <c r="G96" s="118"/>
      <c r="H96" s="119"/>
      <c r="I96" s="71"/>
    </row>
    <row r="97" spans="1:9" ht="15.75" thickBot="1" x14ac:dyDescent="0.3">
      <c r="A97" s="93"/>
      <c r="B97" s="100"/>
      <c r="C97" s="100"/>
      <c r="D97" s="100"/>
      <c r="E97" s="98"/>
      <c r="F97" s="120"/>
      <c r="G97" s="121"/>
      <c r="H97" s="122"/>
      <c r="I97" s="72"/>
    </row>
    <row r="98" spans="1:9" x14ac:dyDescent="0.25">
      <c r="A98" s="101" t="s">
        <v>38</v>
      </c>
      <c r="B98" s="77" t="s">
        <v>8</v>
      </c>
      <c r="C98" s="76" t="s">
        <v>43</v>
      </c>
      <c r="D98" s="73">
        <v>105</v>
      </c>
      <c r="E98" s="73"/>
      <c r="F98" s="106" t="s">
        <v>44</v>
      </c>
      <c r="G98" s="107"/>
      <c r="H98" s="108"/>
      <c r="I98" s="70">
        <f>D98*E98</f>
        <v>0</v>
      </c>
    </row>
    <row r="99" spans="1:9" x14ac:dyDescent="0.25">
      <c r="A99" s="92"/>
      <c r="B99" s="99"/>
      <c r="C99" s="99"/>
      <c r="D99" s="99"/>
      <c r="E99" s="99"/>
      <c r="F99" s="109"/>
      <c r="G99" s="110"/>
      <c r="H99" s="111"/>
      <c r="I99" s="95"/>
    </row>
    <row r="100" spans="1:9" x14ac:dyDescent="0.25">
      <c r="A100" s="92"/>
      <c r="B100" s="99"/>
      <c r="C100" s="99"/>
      <c r="D100" s="99"/>
      <c r="E100" s="99"/>
      <c r="F100" s="109"/>
      <c r="G100" s="110"/>
      <c r="H100" s="111"/>
      <c r="I100" s="95"/>
    </row>
    <row r="101" spans="1:9" x14ac:dyDescent="0.25">
      <c r="A101" s="92"/>
      <c r="B101" s="99"/>
      <c r="C101" s="99"/>
      <c r="D101" s="99"/>
      <c r="E101" s="99"/>
      <c r="F101" s="109"/>
      <c r="G101" s="110"/>
      <c r="H101" s="111"/>
      <c r="I101" s="95"/>
    </row>
    <row r="102" spans="1:9" x14ac:dyDescent="0.25">
      <c r="A102" s="92"/>
      <c r="B102" s="99"/>
      <c r="C102" s="99"/>
      <c r="D102" s="99"/>
      <c r="E102" s="99"/>
      <c r="F102" s="109"/>
      <c r="G102" s="110"/>
      <c r="H102" s="111"/>
      <c r="I102" s="95"/>
    </row>
    <row r="103" spans="1:9" x14ac:dyDescent="0.25">
      <c r="A103" s="92"/>
      <c r="B103" s="99"/>
      <c r="C103" s="99"/>
      <c r="D103" s="99"/>
      <c r="E103" s="99"/>
      <c r="F103" s="109"/>
      <c r="G103" s="110"/>
      <c r="H103" s="111"/>
      <c r="I103" s="95"/>
    </row>
    <row r="104" spans="1:9" x14ac:dyDescent="0.25">
      <c r="A104" s="92"/>
      <c r="B104" s="99"/>
      <c r="C104" s="99"/>
      <c r="D104" s="99"/>
      <c r="E104" s="99"/>
      <c r="F104" s="109"/>
      <c r="G104" s="110"/>
      <c r="H104" s="111"/>
      <c r="I104" s="95"/>
    </row>
    <row r="105" spans="1:9" x14ac:dyDescent="0.25">
      <c r="A105" s="92"/>
      <c r="B105" s="99"/>
      <c r="C105" s="99"/>
      <c r="D105" s="99"/>
      <c r="E105" s="99"/>
      <c r="F105" s="109"/>
      <c r="G105" s="110"/>
      <c r="H105" s="111"/>
      <c r="I105" s="95"/>
    </row>
    <row r="106" spans="1:9" x14ac:dyDescent="0.25">
      <c r="A106" s="92"/>
      <c r="B106" s="99"/>
      <c r="C106" s="99"/>
      <c r="D106" s="99"/>
      <c r="E106" s="99"/>
      <c r="F106" s="109"/>
      <c r="G106" s="110"/>
      <c r="H106" s="111"/>
      <c r="I106" s="95"/>
    </row>
    <row r="107" spans="1:9" x14ac:dyDescent="0.25">
      <c r="A107" s="92"/>
      <c r="B107" s="99"/>
      <c r="C107" s="99"/>
      <c r="D107" s="99"/>
      <c r="E107" s="99"/>
      <c r="F107" s="109"/>
      <c r="G107" s="110"/>
      <c r="H107" s="111"/>
      <c r="I107" s="95"/>
    </row>
    <row r="108" spans="1:9" x14ac:dyDescent="0.25">
      <c r="A108" s="92"/>
      <c r="B108" s="99"/>
      <c r="C108" s="99"/>
      <c r="D108" s="99"/>
      <c r="E108" s="99"/>
      <c r="F108" s="109"/>
      <c r="G108" s="110"/>
      <c r="H108" s="111"/>
      <c r="I108" s="95"/>
    </row>
    <row r="109" spans="1:9" x14ac:dyDescent="0.25">
      <c r="A109" s="92"/>
      <c r="B109" s="99"/>
      <c r="C109" s="99"/>
      <c r="D109" s="99"/>
      <c r="E109" s="99"/>
      <c r="F109" s="109"/>
      <c r="G109" s="110"/>
      <c r="H109" s="111"/>
      <c r="I109" s="95"/>
    </row>
    <row r="110" spans="1:9" ht="15.75" thickBot="1" x14ac:dyDescent="0.3">
      <c r="A110" s="93"/>
      <c r="B110" s="100"/>
      <c r="C110" s="100"/>
      <c r="D110" s="100"/>
      <c r="E110" s="100"/>
      <c r="F110" s="112"/>
      <c r="G110" s="113"/>
      <c r="H110" s="114"/>
      <c r="I110" s="102"/>
    </row>
    <row r="111" spans="1:9" x14ac:dyDescent="0.25">
      <c r="A111" s="91" t="s">
        <v>39</v>
      </c>
      <c r="B111" s="77" t="s">
        <v>9</v>
      </c>
      <c r="C111" s="76" t="s">
        <v>43</v>
      </c>
      <c r="D111" s="73">
        <v>21</v>
      </c>
      <c r="E111" s="96"/>
      <c r="F111" s="123" t="s">
        <v>45</v>
      </c>
      <c r="G111" s="124"/>
      <c r="H111" s="125"/>
      <c r="I111" s="103">
        <f>D111*E111</f>
        <v>0</v>
      </c>
    </row>
    <row r="112" spans="1:9" x14ac:dyDescent="0.25">
      <c r="A112" s="92"/>
      <c r="B112" s="78"/>
      <c r="C112" s="74"/>
      <c r="D112" s="74"/>
      <c r="E112" s="82"/>
      <c r="F112" s="126"/>
      <c r="G112" s="110"/>
      <c r="H112" s="127"/>
      <c r="I112" s="104"/>
    </row>
    <row r="113" spans="1:9" x14ac:dyDescent="0.25">
      <c r="A113" s="92"/>
      <c r="B113" s="78"/>
      <c r="C113" s="74"/>
      <c r="D113" s="74"/>
      <c r="E113" s="82"/>
      <c r="F113" s="126"/>
      <c r="G113" s="110"/>
      <c r="H113" s="127"/>
      <c r="I113" s="104"/>
    </row>
    <row r="114" spans="1:9" x14ac:dyDescent="0.25">
      <c r="A114" s="92"/>
      <c r="B114" s="78"/>
      <c r="C114" s="74"/>
      <c r="D114" s="74"/>
      <c r="E114" s="82"/>
      <c r="F114" s="126"/>
      <c r="G114" s="110"/>
      <c r="H114" s="127"/>
      <c r="I114" s="104"/>
    </row>
    <row r="115" spans="1:9" x14ac:dyDescent="0.25">
      <c r="A115" s="92"/>
      <c r="B115" s="78"/>
      <c r="C115" s="74"/>
      <c r="D115" s="74"/>
      <c r="E115" s="82"/>
      <c r="F115" s="126"/>
      <c r="G115" s="110"/>
      <c r="H115" s="127"/>
      <c r="I115" s="104"/>
    </row>
    <row r="116" spans="1:9" x14ac:dyDescent="0.25">
      <c r="A116" s="92"/>
      <c r="B116" s="78"/>
      <c r="C116" s="74"/>
      <c r="D116" s="74"/>
      <c r="E116" s="82"/>
      <c r="F116" s="126"/>
      <c r="G116" s="110"/>
      <c r="H116" s="127"/>
      <c r="I116" s="104"/>
    </row>
    <row r="117" spans="1:9" x14ac:dyDescent="0.25">
      <c r="A117" s="92"/>
      <c r="B117" s="78"/>
      <c r="C117" s="74"/>
      <c r="D117" s="74"/>
      <c r="E117" s="82"/>
      <c r="F117" s="126"/>
      <c r="G117" s="110"/>
      <c r="H117" s="127"/>
      <c r="I117" s="104"/>
    </row>
    <row r="118" spans="1:9" x14ac:dyDescent="0.25">
      <c r="A118" s="92"/>
      <c r="B118" s="78"/>
      <c r="C118" s="74"/>
      <c r="D118" s="74"/>
      <c r="E118" s="82"/>
      <c r="F118" s="126"/>
      <c r="G118" s="110"/>
      <c r="H118" s="127"/>
      <c r="I118" s="104"/>
    </row>
    <row r="119" spans="1:9" x14ac:dyDescent="0.25">
      <c r="A119" s="92"/>
      <c r="B119" s="78"/>
      <c r="C119" s="74"/>
      <c r="D119" s="74"/>
      <c r="E119" s="82"/>
      <c r="F119" s="126"/>
      <c r="G119" s="110"/>
      <c r="H119" s="127"/>
      <c r="I119" s="104"/>
    </row>
    <row r="120" spans="1:9" x14ac:dyDescent="0.25">
      <c r="A120" s="92"/>
      <c r="B120" s="78"/>
      <c r="C120" s="74"/>
      <c r="D120" s="74"/>
      <c r="E120" s="82"/>
      <c r="F120" s="126"/>
      <c r="G120" s="110"/>
      <c r="H120" s="127"/>
      <c r="I120" s="104"/>
    </row>
    <row r="121" spans="1:9" x14ac:dyDescent="0.25">
      <c r="A121" s="92"/>
      <c r="B121" s="78"/>
      <c r="C121" s="74"/>
      <c r="D121" s="74"/>
      <c r="E121" s="82"/>
      <c r="F121" s="126"/>
      <c r="G121" s="110"/>
      <c r="H121" s="127"/>
      <c r="I121" s="104"/>
    </row>
    <row r="122" spans="1:9" x14ac:dyDescent="0.25">
      <c r="A122" s="92"/>
      <c r="B122" s="78"/>
      <c r="C122" s="74"/>
      <c r="D122" s="74"/>
      <c r="E122" s="82"/>
      <c r="F122" s="126"/>
      <c r="G122" s="110"/>
      <c r="H122" s="127"/>
      <c r="I122" s="104"/>
    </row>
    <row r="123" spans="1:9" ht="15.75" thickBot="1" x14ac:dyDescent="0.3">
      <c r="A123" s="93"/>
      <c r="B123" s="79"/>
      <c r="C123" s="75"/>
      <c r="D123" s="75"/>
      <c r="E123" s="83"/>
      <c r="F123" s="128"/>
      <c r="G123" s="113"/>
      <c r="H123" s="129"/>
      <c r="I123" s="105"/>
    </row>
    <row r="124" spans="1:9" ht="15.75" thickBot="1" x14ac:dyDescent="0.3">
      <c r="A124" s="6"/>
      <c r="B124" s="87" t="s">
        <v>12</v>
      </c>
      <c r="C124" s="88"/>
      <c r="D124" s="88"/>
      <c r="E124" s="88"/>
      <c r="F124" s="88"/>
      <c r="G124" s="88"/>
      <c r="H124" s="89"/>
      <c r="I124" s="32">
        <f>I5+I18+I31+I45+I58+I71+I85+I98+I111</f>
        <v>0</v>
      </c>
    </row>
    <row r="125" spans="1:9" ht="15.75" thickBot="1" x14ac:dyDescent="0.3">
      <c r="A125" s="7"/>
      <c r="B125" s="63" t="s">
        <v>13</v>
      </c>
      <c r="C125" s="64"/>
      <c r="D125" s="64"/>
      <c r="E125" s="64"/>
      <c r="F125" s="64"/>
      <c r="G125" s="64"/>
      <c r="H125" s="36"/>
      <c r="I125" s="33"/>
    </row>
  </sheetData>
  <mergeCells count="71">
    <mergeCell ref="D111:D123"/>
    <mergeCell ref="C111:C123"/>
    <mergeCell ref="B111:B123"/>
    <mergeCell ref="A111:A123"/>
    <mergeCell ref="B84:I84"/>
    <mergeCell ref="E98:E110"/>
    <mergeCell ref="D98:D110"/>
    <mergeCell ref="C98:C110"/>
    <mergeCell ref="B98:B110"/>
    <mergeCell ref="A98:A110"/>
    <mergeCell ref="I98:I110"/>
    <mergeCell ref="I111:I123"/>
    <mergeCell ref="F98:H110"/>
    <mergeCell ref="F85:H97"/>
    <mergeCell ref="F111:H123"/>
    <mergeCell ref="E111:E123"/>
    <mergeCell ref="C58:C70"/>
    <mergeCell ref="B58:B70"/>
    <mergeCell ref="E71:E83"/>
    <mergeCell ref="D71:D83"/>
    <mergeCell ref="E85:E97"/>
    <mergeCell ref="D85:D97"/>
    <mergeCell ref="C85:C97"/>
    <mergeCell ref="B85:B97"/>
    <mergeCell ref="A85:A97"/>
    <mergeCell ref="A31:A43"/>
    <mergeCell ref="I31:I43"/>
    <mergeCell ref="C71:C83"/>
    <mergeCell ref="B71:B83"/>
    <mergeCell ref="D45:D57"/>
    <mergeCell ref="C45:C57"/>
    <mergeCell ref="B45:B57"/>
    <mergeCell ref="A71:A83"/>
    <mergeCell ref="I58:I69"/>
    <mergeCell ref="I71:I83"/>
    <mergeCell ref="A58:A70"/>
    <mergeCell ref="E45:E57"/>
    <mergeCell ref="I85:I97"/>
    <mergeCell ref="E58:E70"/>
    <mergeCell ref="D58:D70"/>
    <mergeCell ref="B124:H124"/>
    <mergeCell ref="B125:H125"/>
    <mergeCell ref="I1:I2"/>
    <mergeCell ref="A3:I3"/>
    <mergeCell ref="B4:I4"/>
    <mergeCell ref="I5:I17"/>
    <mergeCell ref="E18:E30"/>
    <mergeCell ref="D18:D30"/>
    <mergeCell ref="C18:C30"/>
    <mergeCell ref="B18:B30"/>
    <mergeCell ref="A18:A30"/>
    <mergeCell ref="H1:H2"/>
    <mergeCell ref="A5:A17"/>
    <mergeCell ref="A1:A2"/>
    <mergeCell ref="A45:A57"/>
    <mergeCell ref="I45:I57"/>
    <mergeCell ref="B1:B2"/>
    <mergeCell ref="C1:C2"/>
    <mergeCell ref="D1:D2"/>
    <mergeCell ref="E1:E2"/>
    <mergeCell ref="B44:I44"/>
    <mergeCell ref="I18:I30"/>
    <mergeCell ref="E31:E43"/>
    <mergeCell ref="D31:D43"/>
    <mergeCell ref="C31:C43"/>
    <mergeCell ref="B31:B43"/>
    <mergeCell ref="F1:G1"/>
    <mergeCell ref="E5:E17"/>
    <mergeCell ref="D5:D17"/>
    <mergeCell ref="C5:C17"/>
    <mergeCell ref="B5:B1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цене за 1 день</vt:lpstr>
      <vt:lpstr>по цене за 1 день ПОДРОБНЫЙ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2026-10-14T10:21:50Z</dcterms:modified>
</cp:coreProperties>
</file>