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50\2026\ЗП\8. Молоко (МИР)\ДОКУМЕНТАЦИЯ\"/>
    </mc:Choice>
  </mc:AlternateContent>
  <xr:revisionPtr revIDLastSave="0" documentId="13_ncr:1_{C18097FA-0102-44C6-AE46-A16526007864}" xr6:coauthVersionLast="47" xr6:coauthVersionMax="47" xr10:uidLastSave="{00000000-0000-0000-0000-000000000000}"/>
  <bookViews>
    <workbookView xWindow="16035" yWindow="120" windowWidth="11685" windowHeight="15480" xr2:uid="{00000000-000D-0000-FFFF-FFFF00000000}"/>
  </bookViews>
  <sheets>
    <sheet name="НМЦД" sheetId="2" r:id="rId1"/>
  </sheets>
  <definedNames>
    <definedName name="_xlnm._FilterDatabase" localSheetId="0" hidden="1">НМЦД!$A$7:$N$15</definedName>
  </definedNames>
  <calcPr calcId="181029" refMode="R1C1"/>
</workbook>
</file>

<file path=xl/calcChain.xml><?xml version="1.0" encoding="utf-8"?>
<calcChain xmlns="http://schemas.openxmlformats.org/spreadsheetml/2006/main">
  <c r="N15" i="2" l="1"/>
  <c r="L14" i="2"/>
  <c r="M14" i="2" s="1"/>
  <c r="N14" i="2" s="1"/>
  <c r="L12" i="2"/>
  <c r="M12" i="2" s="1"/>
  <c r="N12" i="2" s="1"/>
  <c r="L9" i="2"/>
  <c r="M9" i="2" s="1"/>
  <c r="N9" i="2" s="1"/>
  <c r="L10" i="2"/>
  <c r="M10" i="2" s="1"/>
  <c r="N10" i="2" s="1"/>
  <c r="L11" i="2"/>
  <c r="M11" i="2" s="1"/>
  <c r="N11" i="2" s="1"/>
  <c r="L13" i="2"/>
  <c r="M13" i="2" s="1"/>
  <c r="N13" i="2" s="1"/>
  <c r="L8" i="2"/>
  <c r="M8" i="2" s="1"/>
  <c r="N8" i="2" s="1"/>
</calcChain>
</file>

<file path=xl/sharedStrings.xml><?xml version="1.0" encoding="utf-8"?>
<sst xmlns="http://schemas.openxmlformats.org/spreadsheetml/2006/main" count="51" uniqueCount="36">
  <si>
    <t>№</t>
  </si>
  <si>
    <t>Наименование товара (услуги)</t>
  </si>
  <si>
    <t>Ед. изм</t>
  </si>
  <si>
    <t>Кол-во товара (услуги)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</si>
  <si>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</si>
  <si>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</si>
  <si>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</si>
  <si>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</si>
  <si>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</si>
  <si>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</si>
  <si>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ОКПД 2</t>
  </si>
  <si>
    <t>Национальный режим (ПП РФ 1875)</t>
  </si>
  <si>
    <t>Информация о цене (руб./ед.изм.)</t>
  </si>
  <si>
    <t xml:space="preserve">№ пункта </t>
  </si>
  <si>
    <t>наименование меры</t>
  </si>
  <si>
    <t>-</t>
  </si>
  <si>
    <t>Преимущество</t>
  </si>
  <si>
    <t>Творог</t>
  </si>
  <si>
    <t>Сметана</t>
  </si>
  <si>
    <t>Кефир</t>
  </si>
  <si>
    <t>Ряженка</t>
  </si>
  <si>
    <t>10.51.40.313</t>
  </si>
  <si>
    <t>10.51.52.211</t>
  </si>
  <si>
    <t>10.51.52.112</t>
  </si>
  <si>
    <t>10.51.52.140</t>
  </si>
  <si>
    <t>10.51.52.130</t>
  </si>
  <si>
    <t xml:space="preserve">Ограничение </t>
  </si>
  <si>
    <t xml:space="preserve">Расчет и обоснование начальной (максимальной) цены договора </t>
  </si>
  <si>
    <t>Приложение № 5 к документации о закупке</t>
  </si>
  <si>
    <t>л.</t>
  </si>
  <si>
    <t>кг.</t>
  </si>
  <si>
    <t xml:space="preserve">Молоко питьевое пастеризованное  </t>
  </si>
  <si>
    <t xml:space="preserve">Йогурт ароматизированный </t>
  </si>
  <si>
    <t>10.51.11.111</t>
  </si>
  <si>
    <t>Продукт кисломолочный «Снежок»</t>
  </si>
  <si>
    <t>10.51.52.100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</si>
</sst>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.00\ _₽_-;\-* #,##0.00\ _₽_-;_-* &quot;-&quot;??\ _₽_-;_-@_-"/>
  </numFmts>
  <fonts count="9" x14ac:knownFonts="1">
    <font>
      <sz val="11"/>
      <color rgb="FF000000"/>
      <name val="Calibri"/>
      <scheme val="minor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F1F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4" fontId="4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43" fontId="1" fillId="0" borderId="4" xfId="1" applyFont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2" fontId="8" fillId="0" borderId="4" xfId="2" applyNumberFormat="1" applyFont="1" applyBorder="1" applyAlignment="1">
      <alignment vertical="top" wrapText="1"/>
    </xf>
    <xf numFmtId="0" fontId="8" fillId="4" borderId="4" xfId="2" applyFont="1" applyFill="1" applyBorder="1" applyAlignment="1">
      <alignment horizontal="center" vertical="center"/>
    </xf>
    <xf numFmtId="4" fontId="7" fillId="0" borderId="4" xfId="2" applyNumberFormat="1" applyFont="1" applyBorder="1" applyAlignment="1">
      <alignment horizontal="center" vertical="center"/>
    </xf>
    <xf numFmtId="2" fontId="7" fillId="5" borderId="4" xfId="2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wrapText="1"/>
    </xf>
    <xf numFmtId="2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8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textRotation="90" wrapText="1"/>
    </xf>
    <xf numFmtId="2" fontId="4" fillId="3" borderId="8" xfId="0" applyNumberFormat="1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wrapText="1"/>
    </xf>
  </cellXfs>
  <cellStyles count="3">
    <cellStyle name="Обычный" xfId="0" builtinId="0"/>
    <cellStyle name="Обычный 2" xfId="2" xr:uid="{46941C4C-0CB6-47F9-8179-D566DD061005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0A21E-B2C5-4BF1-89E0-251A29294963}">
  <dimension ref="A1:W30"/>
  <sheetViews>
    <sheetView tabSelected="1" topLeftCell="D1" zoomScale="80" zoomScaleNormal="80" workbookViewId="0">
      <selection activeCell="N22" sqref="N22"/>
    </sheetView>
  </sheetViews>
  <sheetFormatPr defaultRowHeight="15" x14ac:dyDescent="0.25"/>
  <cols>
    <col min="1" max="1" width="4.7109375" customWidth="1"/>
    <col min="2" max="2" width="6.28515625" style="13" customWidth="1"/>
    <col min="3" max="3" width="19" style="16" customWidth="1"/>
    <col min="4" max="4" width="12" style="13" customWidth="1"/>
    <col min="5" max="5" width="7.85546875" style="13" customWidth="1"/>
    <col min="6" max="6" width="14.5703125" style="13" customWidth="1"/>
    <col min="7" max="7" width="9.85546875" style="13" customWidth="1"/>
    <col min="8" max="8" width="8.85546875" style="13"/>
    <col min="9" max="10" width="9.5703125" style="13" bestFit="1" customWidth="1"/>
    <col min="11" max="11" width="10.85546875" style="13" customWidth="1"/>
    <col min="12" max="12" width="0.42578125" style="13" customWidth="1"/>
    <col min="13" max="13" width="14.28515625" style="13" customWidth="1"/>
    <col min="14" max="14" width="15.85546875" style="13" customWidth="1"/>
    <col min="17" max="17" width="14.140625" customWidth="1"/>
    <col min="18" max="18" width="11.28515625" customWidth="1"/>
    <col min="20" max="20" width="11.7109375" customWidth="1"/>
    <col min="21" max="21" width="11.85546875" customWidth="1"/>
  </cols>
  <sheetData>
    <row r="1" spans="1:23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23" x14ac:dyDescent="0.25">
      <c r="A2" s="3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4"/>
      <c r="N2" s="4"/>
    </row>
    <row r="3" spans="1:23" x14ac:dyDescent="0.25">
      <c r="A3" s="3"/>
      <c r="B3" s="42" t="s">
        <v>27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23" x14ac:dyDescent="0.25">
      <c r="A4" s="4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23" x14ac:dyDescent="0.25">
      <c r="A5" s="4"/>
      <c r="B5" s="25" t="s">
        <v>0</v>
      </c>
      <c r="C5" s="28" t="s">
        <v>1</v>
      </c>
      <c r="D5" s="28" t="s">
        <v>10</v>
      </c>
      <c r="E5" s="31" t="s">
        <v>11</v>
      </c>
      <c r="F5" s="32"/>
      <c r="G5" s="28" t="s">
        <v>2</v>
      </c>
      <c r="H5" s="28" t="s">
        <v>3</v>
      </c>
      <c r="I5" s="35" t="s">
        <v>12</v>
      </c>
      <c r="J5" s="35"/>
      <c r="K5" s="35"/>
      <c r="L5" s="35"/>
      <c r="M5" s="37" t="s">
        <v>4</v>
      </c>
      <c r="N5" s="28" t="s">
        <v>5</v>
      </c>
    </row>
    <row r="6" spans="1:23" x14ac:dyDescent="0.25">
      <c r="A6" s="4"/>
      <c r="B6" s="26"/>
      <c r="C6" s="29"/>
      <c r="D6" s="29"/>
      <c r="E6" s="33"/>
      <c r="F6" s="34"/>
      <c r="G6" s="29"/>
      <c r="H6" s="29"/>
      <c r="I6" s="40" t="s">
        <v>6</v>
      </c>
      <c r="J6" s="40" t="s">
        <v>7</v>
      </c>
      <c r="K6" s="40" t="s">
        <v>8</v>
      </c>
      <c r="L6" s="36"/>
      <c r="M6" s="38"/>
      <c r="N6" s="29"/>
    </row>
    <row r="7" spans="1:23" ht="34.5" customHeight="1" x14ac:dyDescent="0.25">
      <c r="A7" s="4"/>
      <c r="B7" s="27"/>
      <c r="C7" s="30"/>
      <c r="D7" s="30"/>
      <c r="E7" s="11" t="s">
        <v>13</v>
      </c>
      <c r="F7" s="11" t="s">
        <v>14</v>
      </c>
      <c r="G7" s="30"/>
      <c r="H7" s="30"/>
      <c r="I7" s="41"/>
      <c r="J7" s="41"/>
      <c r="K7" s="41"/>
      <c r="L7" s="5"/>
      <c r="M7" s="39"/>
      <c r="N7" s="30"/>
    </row>
    <row r="8" spans="1:23" s="9" customFormat="1" ht="30.75" customHeight="1" x14ac:dyDescent="0.25">
      <c r="A8" s="8"/>
      <c r="B8" s="12">
        <v>1</v>
      </c>
      <c r="C8" s="17" t="s">
        <v>31</v>
      </c>
      <c r="D8" s="15" t="s">
        <v>33</v>
      </c>
      <c r="E8" s="21" t="s">
        <v>15</v>
      </c>
      <c r="F8" s="21" t="s">
        <v>16</v>
      </c>
      <c r="G8" s="20" t="s">
        <v>29</v>
      </c>
      <c r="H8" s="18">
        <v>58000</v>
      </c>
      <c r="I8" s="19">
        <v>92</v>
      </c>
      <c r="J8" s="19">
        <v>90</v>
      </c>
      <c r="K8" s="19">
        <v>87</v>
      </c>
      <c r="L8" s="1">
        <f>AVERAGE(I8:K8)</f>
        <v>89.666666666666671</v>
      </c>
      <c r="M8" s="6">
        <f>ROUND(L8,2)</f>
        <v>89.67</v>
      </c>
      <c r="N8" s="2">
        <f>PRODUCT(H8,M8)</f>
        <v>5200860</v>
      </c>
      <c r="O8"/>
      <c r="P8"/>
      <c r="Q8"/>
      <c r="R8"/>
      <c r="S8"/>
      <c r="T8"/>
      <c r="U8"/>
      <c r="V8"/>
      <c r="W8"/>
    </row>
    <row r="9" spans="1:23" s="9" customFormat="1" ht="20.25" customHeight="1" x14ac:dyDescent="0.25">
      <c r="A9" s="8"/>
      <c r="B9" s="12">
        <v>2</v>
      </c>
      <c r="C9" s="17" t="s">
        <v>17</v>
      </c>
      <c r="D9" s="15" t="s">
        <v>21</v>
      </c>
      <c r="E9" s="21">
        <v>454</v>
      </c>
      <c r="F9" s="21" t="s">
        <v>26</v>
      </c>
      <c r="G9" s="20" t="s">
        <v>30</v>
      </c>
      <c r="H9" s="18">
        <v>6000</v>
      </c>
      <c r="I9" s="19">
        <v>480</v>
      </c>
      <c r="J9" s="19">
        <v>470</v>
      </c>
      <c r="K9" s="19">
        <v>460</v>
      </c>
      <c r="L9" s="1">
        <f t="shared" ref="L9:L13" si="0">AVERAGE(I9:K9)</f>
        <v>470</v>
      </c>
      <c r="M9" s="6">
        <f t="shared" ref="M9:M13" si="1">ROUND(L9,2)</f>
        <v>470</v>
      </c>
      <c r="N9" s="2">
        <f t="shared" ref="N9:N13" si="2">PRODUCT(H9,M9)</f>
        <v>2820000</v>
      </c>
      <c r="O9"/>
      <c r="P9"/>
      <c r="Q9"/>
      <c r="R9"/>
      <c r="S9"/>
      <c r="T9"/>
      <c r="U9"/>
      <c r="V9"/>
      <c r="W9"/>
    </row>
    <row r="10" spans="1:23" s="9" customFormat="1" ht="20.25" customHeight="1" x14ac:dyDescent="0.25">
      <c r="A10" s="8"/>
      <c r="B10" s="12">
        <v>3</v>
      </c>
      <c r="C10" s="17" t="s">
        <v>18</v>
      </c>
      <c r="D10" s="15" t="s">
        <v>22</v>
      </c>
      <c r="E10" s="21" t="s">
        <v>15</v>
      </c>
      <c r="F10" s="21" t="s">
        <v>16</v>
      </c>
      <c r="G10" s="20" t="s">
        <v>30</v>
      </c>
      <c r="H10" s="18">
        <v>2500</v>
      </c>
      <c r="I10" s="19">
        <v>328</v>
      </c>
      <c r="J10" s="19">
        <v>310</v>
      </c>
      <c r="K10" s="19">
        <v>345</v>
      </c>
      <c r="L10" s="1">
        <f t="shared" si="0"/>
        <v>327.66666666666669</v>
      </c>
      <c r="M10" s="6">
        <f t="shared" si="1"/>
        <v>327.67</v>
      </c>
      <c r="N10" s="2">
        <f t="shared" si="2"/>
        <v>819175</v>
      </c>
      <c r="O10"/>
      <c r="P10"/>
      <c r="Q10"/>
      <c r="R10"/>
      <c r="S10"/>
      <c r="T10"/>
      <c r="U10"/>
      <c r="V10"/>
      <c r="W10"/>
    </row>
    <row r="11" spans="1:23" s="9" customFormat="1" ht="39.75" customHeight="1" x14ac:dyDescent="0.25">
      <c r="A11" s="8"/>
      <c r="B11" s="12">
        <v>4</v>
      </c>
      <c r="C11" s="17" t="s">
        <v>34</v>
      </c>
      <c r="D11" s="21" t="s">
        <v>35</v>
      </c>
      <c r="E11" s="21" t="s">
        <v>15</v>
      </c>
      <c r="F11" s="21" t="s">
        <v>16</v>
      </c>
      <c r="G11" s="20" t="s">
        <v>30</v>
      </c>
      <c r="H11" s="18">
        <v>3500</v>
      </c>
      <c r="I11" s="19">
        <v>108</v>
      </c>
      <c r="J11" s="19">
        <v>100</v>
      </c>
      <c r="K11" s="19">
        <v>140</v>
      </c>
      <c r="L11" s="1">
        <f t="shared" si="0"/>
        <v>116</v>
      </c>
      <c r="M11" s="6">
        <f t="shared" si="1"/>
        <v>116</v>
      </c>
      <c r="N11" s="2">
        <f t="shared" si="2"/>
        <v>406000</v>
      </c>
      <c r="O11"/>
      <c r="P11"/>
      <c r="Q11"/>
      <c r="R11"/>
      <c r="S11"/>
      <c r="T11"/>
      <c r="U11"/>
      <c r="V11"/>
      <c r="W11"/>
    </row>
    <row r="12" spans="1:23" s="9" customFormat="1" ht="20.25" customHeight="1" x14ac:dyDescent="0.25">
      <c r="A12" s="8"/>
      <c r="B12" s="12">
        <v>5</v>
      </c>
      <c r="C12" s="17" t="s">
        <v>19</v>
      </c>
      <c r="D12" s="15" t="s">
        <v>24</v>
      </c>
      <c r="E12" s="21" t="s">
        <v>15</v>
      </c>
      <c r="F12" s="21" t="s">
        <v>16</v>
      </c>
      <c r="G12" s="20" t="s">
        <v>30</v>
      </c>
      <c r="H12" s="18">
        <v>6500</v>
      </c>
      <c r="I12" s="19">
        <v>115</v>
      </c>
      <c r="J12" s="19">
        <v>100</v>
      </c>
      <c r="K12" s="19">
        <v>92</v>
      </c>
      <c r="L12" s="1">
        <f t="shared" ref="L12" si="3">AVERAGE(I12:K12)</f>
        <v>102.33333333333333</v>
      </c>
      <c r="M12" s="6">
        <f t="shared" ref="M12" si="4">ROUND(L12,2)</f>
        <v>102.33</v>
      </c>
      <c r="N12" s="2">
        <f t="shared" ref="N12" si="5">PRODUCT(H12,M12)</f>
        <v>665145</v>
      </c>
      <c r="O12"/>
      <c r="P12"/>
      <c r="Q12"/>
      <c r="R12"/>
      <c r="S12"/>
      <c r="T12"/>
      <c r="U12"/>
      <c r="V12"/>
      <c r="W12"/>
    </row>
    <row r="13" spans="1:23" s="9" customFormat="1" ht="20.25" customHeight="1" x14ac:dyDescent="0.25">
      <c r="A13" s="8"/>
      <c r="B13" s="12">
        <v>6</v>
      </c>
      <c r="C13" s="17" t="s">
        <v>20</v>
      </c>
      <c r="D13" s="15" t="s">
        <v>25</v>
      </c>
      <c r="E13" s="21" t="s">
        <v>15</v>
      </c>
      <c r="F13" s="21" t="s">
        <v>16</v>
      </c>
      <c r="G13" s="20" t="s">
        <v>30</v>
      </c>
      <c r="H13" s="18">
        <v>3500</v>
      </c>
      <c r="I13" s="19">
        <v>108</v>
      </c>
      <c r="J13" s="19">
        <v>110</v>
      </c>
      <c r="K13" s="19">
        <v>145</v>
      </c>
      <c r="L13" s="1">
        <f t="shared" si="0"/>
        <v>121</v>
      </c>
      <c r="M13" s="6">
        <f t="shared" si="1"/>
        <v>121</v>
      </c>
      <c r="N13" s="2">
        <f t="shared" si="2"/>
        <v>423500</v>
      </c>
      <c r="O13"/>
      <c r="P13"/>
      <c r="Q13"/>
      <c r="R13"/>
      <c r="S13"/>
      <c r="T13"/>
      <c r="U13"/>
      <c r="V13"/>
      <c r="W13"/>
    </row>
    <row r="14" spans="1:23" s="9" customFormat="1" ht="28.5" customHeight="1" x14ac:dyDescent="0.25">
      <c r="A14" s="8"/>
      <c r="B14" s="12">
        <v>7</v>
      </c>
      <c r="C14" s="17" t="s">
        <v>32</v>
      </c>
      <c r="D14" s="15" t="s">
        <v>23</v>
      </c>
      <c r="E14" s="21" t="s">
        <v>15</v>
      </c>
      <c r="F14" s="21" t="s">
        <v>16</v>
      </c>
      <c r="G14" s="20" t="s">
        <v>30</v>
      </c>
      <c r="H14" s="18">
        <v>3000</v>
      </c>
      <c r="I14" s="19">
        <v>134</v>
      </c>
      <c r="J14" s="19">
        <v>115</v>
      </c>
      <c r="K14" s="19">
        <v>140</v>
      </c>
      <c r="L14" s="1">
        <f t="shared" ref="L14" si="6">AVERAGE(I14:K14)</f>
        <v>129.66666666666666</v>
      </c>
      <c r="M14" s="6">
        <f t="shared" ref="M14" si="7">ROUND(L14,2)</f>
        <v>129.66999999999999</v>
      </c>
      <c r="N14" s="2">
        <f t="shared" ref="N14" si="8">PRODUCT(H14,M14)</f>
        <v>389009.99999999994</v>
      </c>
      <c r="O14"/>
      <c r="P14"/>
      <c r="Q14"/>
      <c r="R14"/>
      <c r="S14"/>
      <c r="T14"/>
      <c r="U14"/>
      <c r="V14"/>
      <c r="W14"/>
    </row>
    <row r="15" spans="1:23" x14ac:dyDescent="0.25">
      <c r="B15" s="23" t="s">
        <v>9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14">
        <f>SUM(N8:N14)</f>
        <v>10723690</v>
      </c>
    </row>
    <row r="17" spans="3:14" x14ac:dyDescent="0.25">
      <c r="N17" s="7"/>
    </row>
    <row r="18" spans="3:14" x14ac:dyDescent="0.25">
      <c r="N18" s="7"/>
    </row>
    <row r="19" spans="3:14" x14ac:dyDescent="0.25">
      <c r="C19" s="22"/>
      <c r="N19" s="7"/>
    </row>
    <row r="20" spans="3:14" x14ac:dyDescent="0.25">
      <c r="C20" s="22"/>
      <c r="N20" s="7"/>
    </row>
    <row r="21" spans="3:14" x14ac:dyDescent="0.25">
      <c r="N21" s="7"/>
    </row>
    <row r="22" spans="3:14" x14ac:dyDescent="0.25">
      <c r="N22" s="7"/>
    </row>
    <row r="23" spans="3:14" x14ac:dyDescent="0.25">
      <c r="N23" s="7"/>
    </row>
    <row r="24" spans="3:14" x14ac:dyDescent="0.25">
      <c r="N24" s="7"/>
    </row>
    <row r="25" spans="3:14" x14ac:dyDescent="0.25">
      <c r="N25" s="7"/>
    </row>
    <row r="26" spans="3:14" x14ac:dyDescent="0.25">
      <c r="N26" s="7"/>
    </row>
    <row r="27" spans="3:14" x14ac:dyDescent="0.25">
      <c r="N27" s="7"/>
    </row>
    <row r="28" spans="3:14" x14ac:dyDescent="0.25">
      <c r="N28" s="7"/>
    </row>
    <row r="29" spans="3:14" x14ac:dyDescent="0.25">
      <c r="N29" s="7"/>
    </row>
    <row r="30" spans="3:14" x14ac:dyDescent="0.25">
      <c r="N30" s="7"/>
    </row>
  </sheetData>
  <autoFilter ref="A7:N15" xr:uid="{FA50A21E-B2C5-4BF1-89E0-251A29294963}"/>
  <mergeCells count="16">
    <mergeCell ref="B15:M15"/>
    <mergeCell ref="A1:N1"/>
    <mergeCell ref="B5:B7"/>
    <mergeCell ref="C5:C7"/>
    <mergeCell ref="D5:D7"/>
    <mergeCell ref="E5:F6"/>
    <mergeCell ref="G5:G7"/>
    <mergeCell ref="H5:H7"/>
    <mergeCell ref="I5:K5"/>
    <mergeCell ref="L5:L6"/>
    <mergeCell ref="M5:M7"/>
    <mergeCell ref="N5:N7"/>
    <mergeCell ref="I6:I7"/>
    <mergeCell ref="J6:J7"/>
    <mergeCell ref="K6:K7"/>
    <mergeCell ref="B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uris</cp:lastModifiedBy>
  <cp:lastPrinted>2026-03-04T09:32:58Z</cp:lastPrinted>
  <dcterms:created xsi:type="dcterms:W3CDTF">2006-09-28T05:33:49Z</dcterms:created>
  <dcterms:modified xsi:type="dcterms:W3CDTF">2026-10-15T09:18:24Z</dcterms:modified>
</cp:coreProperties>
</file>