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ация по закупкам\Окунёво СОШ ГСМ\Продукты до 31.12.23\Бакалея\"/>
    </mc:Choice>
  </mc:AlternateContent>
  <xr:revisionPtr revIDLastSave="0" documentId="13_ncr:1_{457AF5A4-F8B3-4C6B-A27D-39FF78661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2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K42" i="1" s="1"/>
  <c r="J43" i="1"/>
  <c r="J44" i="1"/>
  <c r="J45" i="1"/>
  <c r="J46" i="1"/>
  <c r="J47" i="1"/>
  <c r="J48" i="1"/>
  <c r="J49" i="1"/>
  <c r="J50" i="1"/>
  <c r="J51" i="1"/>
  <c r="J52" i="1"/>
  <c r="J53" i="1"/>
  <c r="J54" i="1"/>
  <c r="K54" i="1" s="1"/>
  <c r="J55" i="1"/>
  <c r="J56" i="1"/>
  <c r="J57" i="1"/>
  <c r="J58" i="1"/>
  <c r="J59" i="1"/>
  <c r="J60" i="1"/>
  <c r="J61" i="1"/>
  <c r="J62" i="1"/>
  <c r="J63" i="1"/>
  <c r="J64" i="1"/>
  <c r="J65" i="1"/>
  <c r="J66" i="1"/>
  <c r="K66" i="1" s="1"/>
  <c r="J67" i="1"/>
  <c r="J68" i="1"/>
  <c r="J69" i="1"/>
  <c r="J70" i="1"/>
  <c r="K6" i="1"/>
  <c r="J6" i="1"/>
  <c r="K70" i="1"/>
  <c r="K67" i="1"/>
  <c r="K43" i="1"/>
  <c r="K44" i="1"/>
  <c r="K55" i="1"/>
  <c r="K5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K32" i="1"/>
  <c r="K31" i="1"/>
  <c r="K40" i="1" l="1"/>
  <c r="K63" i="1"/>
  <c r="K62" i="1"/>
  <c r="K37" i="1"/>
  <c r="K53" i="1"/>
  <c r="K65" i="1"/>
  <c r="K52" i="1"/>
  <c r="K39" i="1"/>
  <c r="K38" i="1"/>
  <c r="K61" i="1"/>
  <c r="K47" i="1"/>
  <c r="K35" i="1"/>
  <c r="K64" i="1"/>
  <c r="K49" i="1"/>
  <c r="K48" i="1"/>
  <c r="K58" i="1"/>
  <c r="K46" i="1"/>
  <c r="K34" i="1"/>
  <c r="K41" i="1"/>
  <c r="K51" i="1"/>
  <c r="K50" i="1"/>
  <c r="K60" i="1"/>
  <c r="K36" i="1"/>
  <c r="K59" i="1"/>
  <c r="K57" i="1"/>
  <c r="K45" i="1"/>
  <c r="K33" i="1"/>
  <c r="K30" i="1"/>
  <c r="K29" i="1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8" i="1" l="1"/>
  <c r="K7" i="1"/>
  <c r="K71" i="1" s="1"/>
</calcChain>
</file>

<file path=xl/sharedStrings.xml><?xml version="1.0" encoding="utf-8"?>
<sst xmlns="http://schemas.openxmlformats.org/spreadsheetml/2006/main" count="146" uniqueCount="19">
  <si>
    <t xml:space="preserve">Расчет и обоснование начальной (максимальной) цены договора 
</t>
  </si>
  <si>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</si>
  <si>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</si>
  <si>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</si>
  <si>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</si>
  <si>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</si>
  <si>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</si>
  <si>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</si>
  <si>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</si>
  <si>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</si>
  <si>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</si>
  <si>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</si>
  <si>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</si>
  <si>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</si>
  <si>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>Килограмм</t>
  </si>
  <si>
    <t>Литр; Кубический дециметр</t>
  </si>
  <si>
    <t>Плавленый сыр ассорти</t>
  </si>
  <si>
    <t>Манная крупа</t>
  </si>
  <si>
    <t>Сода пищевая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</si>
</sst>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indexed="64"/>
      <name val="Calibri"/>
    </font>
    <font>
      <sz val="10"/>
      <color indexed="64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Calibri"/>
    </font>
    <font>
      <sz val="12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4" fillId="3" borderId="3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9" fontId="7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0;&#1055;\&#1054;&#1082;&#1091;&#1085;&#1105;&#1074;&#1086;%20&#1050;&#1055;\&#1073;&#1072;&#1082;&#1072;&#1083;&#1077;&#1103;\purchase_pn_list_template%20(6).xlsx" TargetMode="External"/><Relationship Id="rId1" Type="http://schemas.openxmlformats.org/officeDocument/2006/relationships/externalLinkPath" Target="/Users/user/Desktop/&#1050;&#1055;/&#1054;&#1082;&#1091;&#1085;&#1105;&#1074;&#1086;%20&#1050;&#1055;/&#1073;&#1072;&#1082;&#1072;&#1083;&#1077;&#1103;/purchase_pn_list_template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Лист2"/>
    </sheetNames>
    <sheetDataSet>
      <sheetData sheetId="0">
        <row r="10">
          <cell r="B10" t="str">
            <v>Продукт йогуртный</v>
          </cell>
        </row>
        <row r="11">
          <cell r="B11" t="str">
            <v>Конфеты</v>
          </cell>
        </row>
        <row r="12">
          <cell r="B12" t="str">
            <v>Вафли</v>
          </cell>
        </row>
        <row r="13">
          <cell r="B13" t="str">
            <v>Печенье</v>
          </cell>
        </row>
        <row r="14">
          <cell r="B14" t="str">
            <v>Вафли</v>
          </cell>
        </row>
        <row r="15">
          <cell r="B15" t="str">
            <v>Пряник</v>
          </cell>
        </row>
        <row r="16">
          <cell r="B16" t="str">
            <v>Печенье сахарное</v>
          </cell>
        </row>
        <row r="17">
          <cell r="B17" t="str">
            <v>Вафли мягкие с начинкой</v>
          </cell>
        </row>
        <row r="18">
          <cell r="B18" t="str">
            <v>Мини-рулеты</v>
          </cell>
        </row>
        <row r="19">
          <cell r="B19" t="str">
            <v>Горошек консервированный</v>
          </cell>
        </row>
        <row r="20">
          <cell r="B20" t="str">
            <v>Икра кабачковая</v>
          </cell>
        </row>
        <row r="21">
          <cell r="B21" t="str">
            <v>Кукуруза консервированная</v>
          </cell>
        </row>
        <row r="22">
          <cell r="B22" t="str">
            <v>Салат из морской капусты</v>
          </cell>
        </row>
        <row r="23">
          <cell r="B23" t="str">
            <v>Фасоль консервированная</v>
          </cell>
        </row>
        <row r="24">
          <cell r="B24" t="str">
            <v>Фасоль продовольственная крупа</v>
          </cell>
        </row>
        <row r="25">
          <cell r="B25" t="str">
            <v>Огурцы консервированные</v>
          </cell>
        </row>
        <row r="26">
          <cell r="B26" t="str">
            <v>Томаты консервированные</v>
          </cell>
        </row>
        <row r="27">
          <cell r="B27" t="str">
            <v>Томатная паста</v>
          </cell>
        </row>
        <row r="28">
          <cell r="B28" t="str">
            <v>Джем</v>
          </cell>
        </row>
        <row r="29">
          <cell r="B29" t="str">
            <v>Повидло</v>
          </cell>
        </row>
        <row r="30">
          <cell r="B30" t="str">
            <v>Макароны вермишель</v>
          </cell>
        </row>
        <row r="31">
          <cell r="B31" t="str">
            <v>Макароны вермишель</v>
          </cell>
        </row>
        <row r="32">
          <cell r="B32" t="str">
            <v>Макароны</v>
          </cell>
        </row>
        <row r="33">
          <cell r="B33" t="str">
            <v>Макароны</v>
          </cell>
        </row>
        <row r="34">
          <cell r="B34" t="str">
            <v>Лапша яичная</v>
          </cell>
        </row>
        <row r="35">
          <cell r="B35" t="str">
            <v>Дрожжи сухие</v>
          </cell>
        </row>
        <row r="36">
          <cell r="B36" t="str">
            <v>Дрожжи прессованные</v>
          </cell>
        </row>
        <row r="37">
          <cell r="B37" t="str">
            <v xml:space="preserve">Рис </v>
          </cell>
        </row>
        <row r="38">
          <cell r="B38" t="str">
            <v>Рис</v>
          </cell>
        </row>
        <row r="39">
          <cell r="B39" t="str">
            <v>Горох</v>
          </cell>
        </row>
        <row r="40">
          <cell r="B40" t="str">
            <v>Кукурузная крупа</v>
          </cell>
        </row>
        <row r="42">
          <cell r="B42" t="str">
            <v>Перловая крупа</v>
          </cell>
        </row>
        <row r="43">
          <cell r="B43" t="str">
            <v>Пшеничная крупа</v>
          </cell>
        </row>
        <row r="44">
          <cell r="B44" t="str">
            <v>Пшено крупа</v>
          </cell>
        </row>
        <row r="45">
          <cell r="B45" t="str">
            <v>Хлопья овсяные "Геркулес"</v>
          </cell>
        </row>
        <row r="46">
          <cell r="B46" t="str">
            <v>Ячневая крупа</v>
          </cell>
        </row>
        <row r="47">
          <cell r="B47" t="str">
            <v>Гречневая крупа</v>
          </cell>
        </row>
        <row r="48">
          <cell r="B48" t="str">
            <v>Гречневая крупа</v>
          </cell>
        </row>
        <row r="49">
          <cell r="B49" t="str">
            <v>Мука</v>
          </cell>
        </row>
        <row r="50">
          <cell r="B50" t="str">
            <v>Мука</v>
          </cell>
        </row>
        <row r="51">
          <cell r="B51" t="str">
            <v>Мука</v>
          </cell>
        </row>
        <row r="52">
          <cell r="B52" t="str">
            <v>Крахмал картофельный</v>
          </cell>
        </row>
        <row r="53">
          <cell r="B53" t="str">
            <v>Сухари панировочные</v>
          </cell>
        </row>
        <row r="54">
          <cell r="B54" t="str">
            <v>Сахар-песок</v>
          </cell>
        </row>
        <row r="55">
          <cell r="B55" t="str">
            <v>Сахар-песок</v>
          </cell>
        </row>
        <row r="56">
          <cell r="B56" t="str">
            <v>Соль</v>
          </cell>
        </row>
        <row r="57">
          <cell r="B57" t="str">
            <v>Масло подсолнечное</v>
          </cell>
        </row>
        <row r="58">
          <cell r="B58" t="str">
            <v>Молоко сгущенное</v>
          </cell>
        </row>
        <row r="59">
          <cell r="B59" t="str">
            <v>Вода бутилированная</v>
          </cell>
        </row>
        <row r="60">
          <cell r="B60" t="str">
            <v>Какао</v>
          </cell>
        </row>
        <row r="61">
          <cell r="B61" t="str">
            <v>Какао-порошок</v>
          </cell>
        </row>
        <row r="62">
          <cell r="B62" t="str">
            <v>Кофейный напиток</v>
          </cell>
        </row>
        <row r="63">
          <cell r="B63" t="str">
            <v>Чай листовой</v>
          </cell>
        </row>
        <row r="64">
          <cell r="B64" t="str">
            <v>Чай листовой</v>
          </cell>
        </row>
        <row r="65">
          <cell r="B65" t="str">
            <v>Смородина черная замороженная</v>
          </cell>
        </row>
        <row r="66">
          <cell r="B66" t="str">
            <v>Смородина красная замороженная</v>
          </cell>
        </row>
        <row r="67">
          <cell r="B67" t="str">
            <v>Ягодная смесь замороженная</v>
          </cell>
        </row>
        <row r="68">
          <cell r="B68" t="str">
            <v>Пирожное</v>
          </cell>
        </row>
        <row r="69">
          <cell r="B69" t="str">
            <v>Зелень сушеная укропа</v>
          </cell>
        </row>
        <row r="70">
          <cell r="B70" t="str">
            <v>Зелень сушеная петрушки</v>
          </cell>
        </row>
        <row r="72">
          <cell r="B72" t="str">
            <v>Сок фруктовый</v>
          </cell>
        </row>
        <row r="73">
          <cell r="B73" t="str">
            <v>Плавленый сыр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73"/>
  <sheetViews>
    <sheetView tabSelected="1" topLeftCell="A58" zoomScale="90" workbookViewId="0">
      <selection activeCell="L83" sqref="L83"/>
    </sheetView>
  </sheetViews>
  <sheetFormatPr defaultRowHeight="15" x14ac:dyDescent="0.25"/>
  <cols>
    <col min="1" max="1" width="5.42578125" customWidth="1"/>
    <col min="2" max="2" width="5" customWidth="1"/>
    <col min="3" max="3" width="21.85546875" customWidth="1"/>
    <col min="4" max="4" width="21.28515625" customWidth="1"/>
    <col min="5" max="5" width="12.28515625" customWidth="1"/>
    <col min="9" max="9" width="9.140625" customWidth="1"/>
    <col min="10" max="10" width="18.28515625" customWidth="1"/>
    <col min="11" max="11" width="17.140625" customWidth="1"/>
    <col min="12" max="12" width="12.28515625" customWidth="1"/>
    <col min="13" max="13" width="15.7109375" customWidth="1"/>
  </cols>
  <sheetData>
    <row r="2" spans="1:27" s="1" customFormat="1" ht="32.2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6"/>
      <c r="K2" s="36"/>
      <c r="L2" s="2"/>
      <c r="M2" s="2"/>
      <c r="N2" s="2"/>
      <c r="O2" s="2"/>
      <c r="P2" s="2"/>
      <c r="Q2" s="2"/>
      <c r="R2" s="2"/>
      <c r="S2" s="2"/>
      <c r="U2" s="2"/>
      <c r="V2" s="2"/>
      <c r="W2" s="2"/>
      <c r="X2" s="2"/>
      <c r="Y2" s="2"/>
      <c r="Z2" s="2"/>
      <c r="AA2" s="2"/>
    </row>
    <row r="4" spans="1:27" ht="40.5" customHeight="1" x14ac:dyDescent="0.25">
      <c r="B4" s="37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41" t="s">
        <v>6</v>
      </c>
      <c r="H4" s="42"/>
      <c r="I4" s="43"/>
      <c r="J4" s="44" t="s">
        <v>7</v>
      </c>
      <c r="K4" s="46" t="s">
        <v>8</v>
      </c>
    </row>
    <row r="5" spans="1:27" ht="37.5" x14ac:dyDescent="0.25">
      <c r="B5" s="38"/>
      <c r="C5" s="40"/>
      <c r="D5" s="40"/>
      <c r="E5" s="40"/>
      <c r="F5" s="40"/>
      <c r="G5" s="3" t="s">
        <v>9</v>
      </c>
      <c r="H5" s="3" t="s">
        <v>10</v>
      </c>
      <c r="I5" s="3" t="s">
        <v>11</v>
      </c>
      <c r="J5" s="45"/>
      <c r="K5" s="47"/>
    </row>
    <row r="6" spans="1:27" ht="38.25" x14ac:dyDescent="0.25">
      <c r="B6" s="4">
        <v>1</v>
      </c>
      <c r="C6" s="25" t="str">
        <f>[1]Лист1!B10</f>
        <v>Продукт йогуртный</v>
      </c>
      <c r="D6" s="5" t="s">
        <v>12</v>
      </c>
      <c r="E6" s="13" t="s">
        <v>14</v>
      </c>
      <c r="F6" s="6">
        <v>352</v>
      </c>
      <c r="G6" s="7">
        <v>239</v>
      </c>
      <c r="H6" s="8">
        <v>235</v>
      </c>
      <c r="I6" s="8">
        <v>240</v>
      </c>
      <c r="J6" s="9">
        <f>AVERAGE(G6:I6)</f>
        <v>238</v>
      </c>
      <c r="K6" s="10">
        <f>F6*J6</f>
        <v>83776</v>
      </c>
      <c r="L6" s="16"/>
      <c r="M6" s="11"/>
      <c r="N6" s="11"/>
    </row>
    <row r="7" spans="1:27" ht="38.25" x14ac:dyDescent="0.25">
      <c r="B7" s="4">
        <v>2</v>
      </c>
      <c r="C7" s="25" t="str">
        <f>[1]Лист1!B11</f>
        <v>Конфеты</v>
      </c>
      <c r="D7" s="5" t="s">
        <v>12</v>
      </c>
      <c r="E7" s="13" t="s">
        <v>14</v>
      </c>
      <c r="F7" s="6">
        <v>200</v>
      </c>
      <c r="G7" s="7">
        <v>405</v>
      </c>
      <c r="H7" s="8">
        <v>400</v>
      </c>
      <c r="I7" s="8">
        <v>403</v>
      </c>
      <c r="J7" s="9">
        <f t="shared" ref="J7:J70" si="0">AVERAGE(G7:I7)</f>
        <v>402.66666666666669</v>
      </c>
      <c r="K7" s="10">
        <f>F7*J7</f>
        <v>80533.333333333343</v>
      </c>
      <c r="L7" s="16"/>
      <c r="M7" s="11"/>
      <c r="N7" s="11"/>
    </row>
    <row r="8" spans="1:27" ht="38.25" x14ac:dyDescent="0.25">
      <c r="B8" s="4">
        <v>3</v>
      </c>
      <c r="C8" s="29" t="str">
        <f>[1]Лист1!B12</f>
        <v>Вафли</v>
      </c>
      <c r="D8" s="5" t="s">
        <v>12</v>
      </c>
      <c r="E8" s="13" t="s">
        <v>14</v>
      </c>
      <c r="F8" s="6">
        <v>50</v>
      </c>
      <c r="G8" s="7">
        <v>236</v>
      </c>
      <c r="H8" s="8">
        <v>230</v>
      </c>
      <c r="I8" s="8">
        <v>233</v>
      </c>
      <c r="J8" s="9">
        <f t="shared" si="0"/>
        <v>233</v>
      </c>
      <c r="K8" s="10">
        <f>F8*J8</f>
        <v>11650</v>
      </c>
      <c r="L8" s="16"/>
      <c r="M8" s="11"/>
      <c r="N8" s="11"/>
    </row>
    <row r="9" spans="1:27" ht="38.25" x14ac:dyDescent="0.25">
      <c r="B9" s="17">
        <v>4</v>
      </c>
      <c r="C9" s="27" t="str">
        <f>[1]Лист1!B13</f>
        <v>Печенье</v>
      </c>
      <c r="D9" s="18" t="s">
        <v>12</v>
      </c>
      <c r="E9" s="13" t="s">
        <v>14</v>
      </c>
      <c r="F9" s="19">
        <v>60</v>
      </c>
      <c r="G9" s="20">
        <v>305</v>
      </c>
      <c r="H9" s="20">
        <v>290</v>
      </c>
      <c r="I9" s="20">
        <v>303</v>
      </c>
      <c r="J9" s="9">
        <f t="shared" si="0"/>
        <v>299.33333333333331</v>
      </c>
      <c r="K9" s="10">
        <f>F9*J9</f>
        <v>17960</v>
      </c>
      <c r="L9" s="16"/>
      <c r="M9" s="11"/>
      <c r="N9" s="11"/>
    </row>
    <row r="10" spans="1:27" ht="38.25" x14ac:dyDescent="0.25">
      <c r="B10" s="21">
        <v>5</v>
      </c>
      <c r="C10" s="27" t="str">
        <f>[1]Лист1!B14</f>
        <v>Вафли</v>
      </c>
      <c r="D10" s="18" t="s">
        <v>12</v>
      </c>
      <c r="E10" s="13" t="s">
        <v>14</v>
      </c>
      <c r="F10" s="22">
        <v>138</v>
      </c>
      <c r="G10" s="23">
        <v>365</v>
      </c>
      <c r="H10" s="23">
        <v>360</v>
      </c>
      <c r="I10" s="23">
        <v>363</v>
      </c>
      <c r="J10" s="9">
        <f t="shared" si="0"/>
        <v>362.66666666666669</v>
      </c>
      <c r="K10" s="10">
        <f>F10*J10</f>
        <v>50048</v>
      </c>
      <c r="L10" s="16"/>
      <c r="M10" s="11"/>
      <c r="N10" s="11"/>
    </row>
    <row r="11" spans="1:27" ht="38.25" x14ac:dyDescent="0.25">
      <c r="B11" s="21">
        <v>6</v>
      </c>
      <c r="C11" s="25" t="str">
        <f>[1]Лист1!B15</f>
        <v>Пряник</v>
      </c>
      <c r="D11" s="18" t="s">
        <v>12</v>
      </c>
      <c r="E11" s="13" t="s">
        <v>14</v>
      </c>
      <c r="F11" s="22">
        <v>78.400000000000006</v>
      </c>
      <c r="G11" s="23">
        <v>204</v>
      </c>
      <c r="H11" s="23">
        <v>200</v>
      </c>
      <c r="I11" s="23">
        <v>205</v>
      </c>
      <c r="J11" s="9">
        <f t="shared" si="0"/>
        <v>203</v>
      </c>
      <c r="K11" s="10">
        <f>F11*J11</f>
        <v>15915.2</v>
      </c>
      <c r="L11" s="16"/>
      <c r="M11" s="11"/>
      <c r="N11" s="11"/>
    </row>
    <row r="12" spans="1:27" ht="38.25" x14ac:dyDescent="0.25">
      <c r="B12" s="4">
        <v>7</v>
      </c>
      <c r="C12" s="28" t="str">
        <f>[1]Лист1!B16</f>
        <v>Печенье сахарное</v>
      </c>
      <c r="D12" s="18" t="s">
        <v>12</v>
      </c>
      <c r="E12" s="13" t="s">
        <v>14</v>
      </c>
      <c r="F12" s="6">
        <v>195</v>
      </c>
      <c r="G12" s="7">
        <v>153</v>
      </c>
      <c r="H12" s="8">
        <v>150</v>
      </c>
      <c r="I12" s="8">
        <v>155</v>
      </c>
      <c r="J12" s="9">
        <f t="shared" si="0"/>
        <v>152.66666666666666</v>
      </c>
      <c r="K12" s="10">
        <f>F12*J12</f>
        <v>29769.999999999996</v>
      </c>
      <c r="L12" s="16"/>
      <c r="M12" s="11"/>
      <c r="N12" s="11"/>
    </row>
    <row r="13" spans="1:27" ht="38.25" x14ac:dyDescent="0.25">
      <c r="B13" s="4">
        <v>8</v>
      </c>
      <c r="C13" s="28" t="str">
        <f>[1]Лист1!B17</f>
        <v>Вафли мягкие с начинкой</v>
      </c>
      <c r="D13" s="18" t="s">
        <v>12</v>
      </c>
      <c r="E13" s="13" t="s">
        <v>14</v>
      </c>
      <c r="F13" s="6">
        <v>160</v>
      </c>
      <c r="G13" s="7">
        <v>505</v>
      </c>
      <c r="H13" s="8">
        <v>504</v>
      </c>
      <c r="I13" s="8">
        <v>507</v>
      </c>
      <c r="J13" s="9">
        <f t="shared" si="0"/>
        <v>505.33333333333331</v>
      </c>
      <c r="K13" s="10">
        <f>F13*J13</f>
        <v>80853.333333333328</v>
      </c>
      <c r="L13" s="16"/>
      <c r="M13" s="11"/>
      <c r="N13" s="11"/>
    </row>
    <row r="14" spans="1:27" ht="33.75" customHeight="1" x14ac:dyDescent="0.25">
      <c r="B14" s="4">
        <v>9</v>
      </c>
      <c r="C14" s="28" t="str">
        <f>[1]Лист1!B18</f>
        <v>Мини-рулеты</v>
      </c>
      <c r="D14" s="18" t="s">
        <v>12</v>
      </c>
      <c r="E14" s="13" t="s">
        <v>14</v>
      </c>
      <c r="F14" s="6">
        <v>38.5</v>
      </c>
      <c r="G14" s="7">
        <v>421</v>
      </c>
      <c r="H14" s="8">
        <v>416</v>
      </c>
      <c r="I14" s="8">
        <v>420</v>
      </c>
      <c r="J14" s="9">
        <f t="shared" si="0"/>
        <v>419</v>
      </c>
      <c r="K14" s="10">
        <f>F14*J14</f>
        <v>16131.5</v>
      </c>
      <c r="L14" s="16"/>
      <c r="M14" s="11"/>
      <c r="N14" s="11"/>
    </row>
    <row r="15" spans="1:27" ht="38.25" x14ac:dyDescent="0.25">
      <c r="B15" s="4">
        <v>10</v>
      </c>
      <c r="C15" s="29" t="str">
        <f>[1]Лист1!B19</f>
        <v>Горошек консервированный</v>
      </c>
      <c r="D15" s="18" t="s">
        <v>12</v>
      </c>
      <c r="E15" s="13" t="s">
        <v>14</v>
      </c>
      <c r="F15" s="6">
        <v>57.6</v>
      </c>
      <c r="G15" s="7">
        <v>121</v>
      </c>
      <c r="H15" s="8">
        <v>115</v>
      </c>
      <c r="I15" s="8">
        <v>120</v>
      </c>
      <c r="J15" s="9">
        <f t="shared" si="0"/>
        <v>118.66666666666667</v>
      </c>
      <c r="K15" s="10">
        <f>F15*J15</f>
        <v>6835.2000000000007</v>
      </c>
      <c r="L15" s="16"/>
      <c r="M15" s="11"/>
      <c r="N15" s="11"/>
    </row>
    <row r="16" spans="1:27" ht="38.25" x14ac:dyDescent="0.25">
      <c r="B16" s="4">
        <v>11</v>
      </c>
      <c r="C16" s="28" t="str">
        <f>[1]Лист1!B20</f>
        <v>Икра кабачковая</v>
      </c>
      <c r="D16" s="18" t="s">
        <v>12</v>
      </c>
      <c r="E16" s="13" t="s">
        <v>14</v>
      </c>
      <c r="F16" s="6">
        <v>16.32</v>
      </c>
      <c r="G16" s="7">
        <v>145</v>
      </c>
      <c r="H16" s="8">
        <v>140</v>
      </c>
      <c r="I16" s="8">
        <v>143</v>
      </c>
      <c r="J16" s="9">
        <f t="shared" si="0"/>
        <v>142.66666666666666</v>
      </c>
      <c r="K16" s="10">
        <f>F16*J16</f>
        <v>2328.3199999999997</v>
      </c>
      <c r="L16" s="16"/>
      <c r="M16" s="11"/>
      <c r="N16" s="11"/>
    </row>
    <row r="17" spans="2:14" ht="38.25" x14ac:dyDescent="0.25">
      <c r="B17" s="4">
        <v>12</v>
      </c>
      <c r="C17" s="24" t="str">
        <f>[1]Лист1!B21</f>
        <v>Кукуруза консервированная</v>
      </c>
      <c r="D17" s="18" t="s">
        <v>12</v>
      </c>
      <c r="E17" s="13" t="s">
        <v>14</v>
      </c>
      <c r="F17" s="6">
        <v>108.4</v>
      </c>
      <c r="G17" s="7">
        <v>197</v>
      </c>
      <c r="H17" s="8">
        <v>195</v>
      </c>
      <c r="I17" s="8">
        <v>200</v>
      </c>
      <c r="J17" s="9">
        <f t="shared" si="0"/>
        <v>197.33333333333334</v>
      </c>
      <c r="K17" s="10">
        <f>F17*J17</f>
        <v>21390.933333333334</v>
      </c>
      <c r="L17" s="16"/>
      <c r="M17" s="11"/>
      <c r="N17" s="11"/>
    </row>
    <row r="18" spans="2:14" ht="38.25" x14ac:dyDescent="0.25">
      <c r="B18" s="4">
        <v>13</v>
      </c>
      <c r="C18" s="26" t="str">
        <f>[1]Лист1!B22</f>
        <v>Салат из морской капусты</v>
      </c>
      <c r="D18" s="18" t="s">
        <v>12</v>
      </c>
      <c r="E18" s="13" t="s">
        <v>14</v>
      </c>
      <c r="F18" s="6">
        <v>5.5</v>
      </c>
      <c r="G18" s="7">
        <v>255</v>
      </c>
      <c r="H18" s="8">
        <v>250</v>
      </c>
      <c r="I18" s="8">
        <v>253</v>
      </c>
      <c r="J18" s="9">
        <f t="shared" si="0"/>
        <v>252.66666666666666</v>
      </c>
      <c r="K18" s="10">
        <f>F18*J18</f>
        <v>1389.6666666666665</v>
      </c>
      <c r="L18" s="16"/>
      <c r="M18" s="11"/>
      <c r="N18" s="11"/>
    </row>
    <row r="19" spans="2:14" ht="38.25" x14ac:dyDescent="0.25">
      <c r="B19" s="4">
        <v>14</v>
      </c>
      <c r="C19" s="29" t="str">
        <f>[1]Лист1!B23</f>
        <v>Фасоль консервированная</v>
      </c>
      <c r="D19" s="18" t="s">
        <v>12</v>
      </c>
      <c r="E19" s="13" t="s">
        <v>14</v>
      </c>
      <c r="F19" s="6">
        <v>8.4</v>
      </c>
      <c r="G19" s="7">
        <v>141</v>
      </c>
      <c r="H19" s="8">
        <v>135</v>
      </c>
      <c r="I19" s="8">
        <v>140</v>
      </c>
      <c r="J19" s="9">
        <f t="shared" si="0"/>
        <v>138.66666666666666</v>
      </c>
      <c r="K19" s="10">
        <f>F19*J19</f>
        <v>1164.8</v>
      </c>
      <c r="L19" s="16"/>
      <c r="M19" s="11"/>
      <c r="N19" s="11"/>
    </row>
    <row r="20" spans="2:14" ht="38.25" x14ac:dyDescent="0.25">
      <c r="B20" s="4">
        <v>15</v>
      </c>
      <c r="C20" s="24" t="str">
        <f>[1]Лист1!B24</f>
        <v>Фасоль продовольственная крупа</v>
      </c>
      <c r="D20" s="18" t="s">
        <v>12</v>
      </c>
      <c r="E20" s="13" t="s">
        <v>14</v>
      </c>
      <c r="F20" s="6">
        <v>3.5</v>
      </c>
      <c r="G20" s="7">
        <v>212</v>
      </c>
      <c r="H20" s="8">
        <v>210</v>
      </c>
      <c r="I20" s="8">
        <v>215</v>
      </c>
      <c r="J20" s="9">
        <f t="shared" si="0"/>
        <v>212.33333333333334</v>
      </c>
      <c r="K20" s="10">
        <f>F20*J20</f>
        <v>743.16666666666674</v>
      </c>
      <c r="L20" s="16"/>
      <c r="M20" s="11"/>
      <c r="N20" s="11"/>
    </row>
    <row r="21" spans="2:14" ht="38.25" x14ac:dyDescent="0.25">
      <c r="B21" s="4">
        <v>16</v>
      </c>
      <c r="C21" s="26" t="str">
        <f>[1]Лист1!B25</f>
        <v>Огурцы консервированные</v>
      </c>
      <c r="D21" s="18" t="s">
        <v>12</v>
      </c>
      <c r="E21" s="13" t="s">
        <v>14</v>
      </c>
      <c r="F21" s="6">
        <v>299.2</v>
      </c>
      <c r="G21" s="7">
        <v>173</v>
      </c>
      <c r="H21" s="8">
        <v>170</v>
      </c>
      <c r="I21" s="8">
        <v>175</v>
      </c>
      <c r="J21" s="9">
        <f t="shared" si="0"/>
        <v>172.66666666666666</v>
      </c>
      <c r="K21" s="10">
        <f>F21*J21</f>
        <v>51661.866666666661</v>
      </c>
      <c r="L21" s="16"/>
      <c r="M21" s="11"/>
      <c r="N21" s="11"/>
    </row>
    <row r="22" spans="2:14" ht="38.25" x14ac:dyDescent="0.25">
      <c r="B22" s="4">
        <v>17</v>
      </c>
      <c r="C22" s="28" t="str">
        <f>[1]Лист1!B26</f>
        <v>Томаты консервированные</v>
      </c>
      <c r="D22" s="18" t="s">
        <v>12</v>
      </c>
      <c r="E22" s="13" t="s">
        <v>14</v>
      </c>
      <c r="F22" s="6">
        <v>6.12</v>
      </c>
      <c r="G22" s="7">
        <v>141</v>
      </c>
      <c r="H22" s="8">
        <v>135</v>
      </c>
      <c r="I22" s="8">
        <v>140</v>
      </c>
      <c r="J22" s="9">
        <f t="shared" si="0"/>
        <v>138.66666666666666</v>
      </c>
      <c r="K22" s="10">
        <f>F22*J22</f>
        <v>848.64</v>
      </c>
      <c r="L22" s="16"/>
      <c r="M22" s="11"/>
      <c r="N22" s="11"/>
    </row>
    <row r="23" spans="2:14" ht="38.25" x14ac:dyDescent="0.25">
      <c r="B23" s="4">
        <v>18</v>
      </c>
      <c r="C23" s="28" t="str">
        <f>[1]Лист1!B27</f>
        <v>Томатная паста</v>
      </c>
      <c r="D23" s="18" t="s">
        <v>12</v>
      </c>
      <c r="E23" s="13" t="s">
        <v>14</v>
      </c>
      <c r="F23" s="6">
        <v>43</v>
      </c>
      <c r="G23" s="7">
        <v>172</v>
      </c>
      <c r="H23" s="8">
        <v>165</v>
      </c>
      <c r="I23" s="8">
        <v>170</v>
      </c>
      <c r="J23" s="9">
        <f t="shared" si="0"/>
        <v>169</v>
      </c>
      <c r="K23" s="10">
        <f>F23*J23</f>
        <v>7267</v>
      </c>
      <c r="L23" s="16"/>
      <c r="M23" s="11"/>
      <c r="N23" s="11"/>
    </row>
    <row r="24" spans="2:14" ht="38.25" x14ac:dyDescent="0.25">
      <c r="B24" s="4">
        <v>19</v>
      </c>
      <c r="C24" s="26" t="str">
        <f>[1]Лист1!B28</f>
        <v>Джем</v>
      </c>
      <c r="D24" s="18" t="s">
        <v>12</v>
      </c>
      <c r="E24" s="13" t="s">
        <v>14</v>
      </c>
      <c r="F24" s="6">
        <v>51.2</v>
      </c>
      <c r="G24" s="7">
        <v>177</v>
      </c>
      <c r="H24" s="8">
        <v>170</v>
      </c>
      <c r="I24" s="8">
        <v>175</v>
      </c>
      <c r="J24" s="9">
        <f t="shared" si="0"/>
        <v>174</v>
      </c>
      <c r="K24" s="10">
        <f>F24*J24</f>
        <v>8908.8000000000011</v>
      </c>
      <c r="L24" s="16"/>
      <c r="M24" s="11"/>
      <c r="N24" s="11"/>
    </row>
    <row r="25" spans="2:14" ht="38.25" x14ac:dyDescent="0.25">
      <c r="B25" s="4">
        <v>20</v>
      </c>
      <c r="C25" s="28" t="str">
        <f>[1]Лист1!B29</f>
        <v>Повидло</v>
      </c>
      <c r="D25" s="18" t="s">
        <v>12</v>
      </c>
      <c r="E25" s="13" t="s">
        <v>14</v>
      </c>
      <c r="F25" s="6">
        <v>10.71</v>
      </c>
      <c r="G25" s="7">
        <v>185</v>
      </c>
      <c r="H25" s="8">
        <v>180</v>
      </c>
      <c r="I25" s="8">
        <v>183</v>
      </c>
      <c r="J25" s="9">
        <f t="shared" si="0"/>
        <v>182.66666666666666</v>
      </c>
      <c r="K25" s="10">
        <f>F25*J25</f>
        <v>1956.3600000000001</v>
      </c>
      <c r="L25" s="16"/>
      <c r="M25" s="11"/>
      <c r="N25" s="11"/>
    </row>
    <row r="26" spans="2:14" ht="38.25" x14ac:dyDescent="0.25">
      <c r="B26" s="4">
        <v>21</v>
      </c>
      <c r="C26" s="28" t="str">
        <f>[1]Лист1!B30</f>
        <v>Макароны вермишель</v>
      </c>
      <c r="D26" s="18" t="s">
        <v>12</v>
      </c>
      <c r="E26" s="13" t="s">
        <v>14</v>
      </c>
      <c r="F26" s="6">
        <v>10</v>
      </c>
      <c r="G26" s="7">
        <v>75</v>
      </c>
      <c r="H26" s="8">
        <v>70</v>
      </c>
      <c r="I26" s="8">
        <v>74</v>
      </c>
      <c r="J26" s="9">
        <f t="shared" si="0"/>
        <v>73</v>
      </c>
      <c r="K26" s="10">
        <f>F26*J26</f>
        <v>730</v>
      </c>
      <c r="L26" s="16"/>
      <c r="M26" s="11"/>
      <c r="N26" s="11"/>
    </row>
    <row r="27" spans="2:14" ht="38.25" x14ac:dyDescent="0.25">
      <c r="B27" s="4">
        <v>22</v>
      </c>
      <c r="C27" s="27" t="str">
        <f>[1]Лист1!B31</f>
        <v>Макароны вермишель</v>
      </c>
      <c r="D27" s="18" t="s">
        <v>12</v>
      </c>
      <c r="E27" s="13" t="s">
        <v>14</v>
      </c>
      <c r="F27" s="6">
        <v>4</v>
      </c>
      <c r="G27" s="7">
        <v>75</v>
      </c>
      <c r="H27" s="8">
        <v>70</v>
      </c>
      <c r="I27" s="8">
        <v>74</v>
      </c>
      <c r="J27" s="9">
        <f t="shared" si="0"/>
        <v>73</v>
      </c>
      <c r="K27" s="10">
        <f>F27*J27</f>
        <v>292</v>
      </c>
      <c r="L27" s="16"/>
      <c r="M27" s="11"/>
      <c r="N27" s="11"/>
    </row>
    <row r="28" spans="2:14" ht="38.25" x14ac:dyDescent="0.25">
      <c r="B28" s="4">
        <v>23</v>
      </c>
      <c r="C28" s="28" t="str">
        <f>[1]Лист1!B32</f>
        <v>Макароны</v>
      </c>
      <c r="D28" s="18" t="s">
        <v>12</v>
      </c>
      <c r="E28" s="13" t="s">
        <v>14</v>
      </c>
      <c r="F28" s="6">
        <v>235</v>
      </c>
      <c r="G28" s="7">
        <v>75</v>
      </c>
      <c r="H28" s="8">
        <v>70</v>
      </c>
      <c r="I28" s="8">
        <v>74</v>
      </c>
      <c r="J28" s="9">
        <f t="shared" si="0"/>
        <v>73</v>
      </c>
      <c r="K28" s="10">
        <f>F28*J28</f>
        <v>17155</v>
      </c>
      <c r="L28" s="16"/>
      <c r="M28" s="11"/>
      <c r="N28" s="11"/>
    </row>
    <row r="29" spans="2:14" ht="38.25" x14ac:dyDescent="0.25">
      <c r="B29" s="4">
        <v>24</v>
      </c>
      <c r="C29" s="28" t="str">
        <f>[1]Лист1!B33</f>
        <v>Макароны</v>
      </c>
      <c r="D29" s="5" t="s">
        <v>12</v>
      </c>
      <c r="E29" s="13" t="s">
        <v>14</v>
      </c>
      <c r="F29" s="6">
        <v>36</v>
      </c>
      <c r="G29" s="7">
        <v>75</v>
      </c>
      <c r="H29" s="8">
        <v>70</v>
      </c>
      <c r="I29" s="8">
        <v>74</v>
      </c>
      <c r="J29" s="9">
        <f t="shared" si="0"/>
        <v>73</v>
      </c>
      <c r="K29" s="10">
        <f>F29*J29</f>
        <v>2628</v>
      </c>
      <c r="L29" s="16"/>
      <c r="M29" s="11"/>
      <c r="N29" s="11"/>
    </row>
    <row r="30" spans="2:14" ht="38.25" x14ac:dyDescent="0.25">
      <c r="B30" s="4">
        <v>25</v>
      </c>
      <c r="C30" s="28" t="str">
        <f>[1]Лист1!B34</f>
        <v>Лапша яичная</v>
      </c>
      <c r="D30" s="5" t="s">
        <v>12</v>
      </c>
      <c r="E30" s="13" t="s">
        <v>14</v>
      </c>
      <c r="F30" s="6">
        <v>3</v>
      </c>
      <c r="G30" s="7">
        <v>235</v>
      </c>
      <c r="H30" s="8">
        <v>220</v>
      </c>
      <c r="I30" s="8">
        <v>223</v>
      </c>
      <c r="J30" s="9">
        <f t="shared" si="0"/>
        <v>226</v>
      </c>
      <c r="K30" s="10">
        <f>F30*J30</f>
        <v>678</v>
      </c>
      <c r="L30" s="16"/>
      <c r="M30" s="11"/>
      <c r="N30" s="11"/>
    </row>
    <row r="31" spans="2:14" ht="38.25" x14ac:dyDescent="0.25">
      <c r="B31" s="4">
        <v>26</v>
      </c>
      <c r="C31" s="28" t="str">
        <f>[1]Лист1!B35</f>
        <v>Дрожжи сухие</v>
      </c>
      <c r="D31" s="5" t="s">
        <v>12</v>
      </c>
      <c r="E31" s="13" t="s">
        <v>14</v>
      </c>
      <c r="F31" s="6">
        <v>1</v>
      </c>
      <c r="G31" s="7">
        <v>737</v>
      </c>
      <c r="H31" s="8">
        <v>730</v>
      </c>
      <c r="I31" s="8">
        <v>735</v>
      </c>
      <c r="J31" s="9">
        <f t="shared" si="0"/>
        <v>734</v>
      </c>
      <c r="K31" s="10">
        <f>F31*J31</f>
        <v>734</v>
      </c>
      <c r="L31" s="16"/>
      <c r="M31" s="11"/>
      <c r="N31" s="11"/>
    </row>
    <row r="32" spans="2:14" ht="38.25" x14ac:dyDescent="0.25">
      <c r="B32" s="4">
        <v>27</v>
      </c>
      <c r="C32" s="28" t="str">
        <f>[1]Лист1!B36</f>
        <v>Дрожжи прессованные</v>
      </c>
      <c r="D32" s="5" t="s">
        <v>12</v>
      </c>
      <c r="E32" s="13" t="s">
        <v>14</v>
      </c>
      <c r="F32" s="6">
        <v>0.8</v>
      </c>
      <c r="G32" s="7">
        <v>225</v>
      </c>
      <c r="H32" s="8">
        <v>220</v>
      </c>
      <c r="I32" s="8">
        <v>223</v>
      </c>
      <c r="J32" s="9">
        <f t="shared" si="0"/>
        <v>222.66666666666666</v>
      </c>
      <c r="K32" s="10">
        <f>F32*J32</f>
        <v>178.13333333333333</v>
      </c>
      <c r="L32" s="16"/>
      <c r="M32" s="11"/>
      <c r="N32" s="11"/>
    </row>
    <row r="33" spans="2:14" ht="38.25" x14ac:dyDescent="0.25">
      <c r="B33" s="4">
        <v>28</v>
      </c>
      <c r="C33" s="28" t="str">
        <f>[1]Лист1!B37</f>
        <v xml:space="preserve">Рис </v>
      </c>
      <c r="D33" s="5" t="s">
        <v>12</v>
      </c>
      <c r="E33" s="13" t="s">
        <v>14</v>
      </c>
      <c r="F33" s="6">
        <v>315</v>
      </c>
      <c r="G33" s="7">
        <v>126</v>
      </c>
      <c r="H33" s="8">
        <v>120</v>
      </c>
      <c r="I33" s="8">
        <v>125</v>
      </c>
      <c r="J33" s="9">
        <f t="shared" si="0"/>
        <v>123.66666666666667</v>
      </c>
      <c r="K33" s="10">
        <f>F33*J33</f>
        <v>38955</v>
      </c>
      <c r="L33" s="16"/>
      <c r="M33" s="11"/>
      <c r="N33" s="11"/>
    </row>
    <row r="34" spans="2:14" ht="38.25" x14ac:dyDescent="0.25">
      <c r="B34" s="4">
        <v>29</v>
      </c>
      <c r="C34" s="28" t="str">
        <f>[1]Лист1!B38</f>
        <v>Рис</v>
      </c>
      <c r="D34" s="5" t="s">
        <v>12</v>
      </c>
      <c r="E34" s="13" t="s">
        <v>14</v>
      </c>
      <c r="F34" s="6">
        <v>40</v>
      </c>
      <c r="G34" s="7">
        <v>126</v>
      </c>
      <c r="H34" s="8">
        <v>120</v>
      </c>
      <c r="I34" s="8">
        <v>125</v>
      </c>
      <c r="J34" s="9">
        <f t="shared" si="0"/>
        <v>123.66666666666667</v>
      </c>
      <c r="K34" s="10">
        <f>F34*J34</f>
        <v>4946.666666666667</v>
      </c>
      <c r="L34" s="16"/>
      <c r="M34" s="11"/>
      <c r="N34" s="11"/>
    </row>
    <row r="35" spans="2:14" ht="38.25" x14ac:dyDescent="0.25">
      <c r="B35" s="4">
        <v>30</v>
      </c>
      <c r="C35" s="28" t="str">
        <f>[1]Лист1!B39</f>
        <v>Горох</v>
      </c>
      <c r="D35" s="5" t="s">
        <v>12</v>
      </c>
      <c r="E35" s="13" t="s">
        <v>14</v>
      </c>
      <c r="F35" s="6">
        <v>8.8000000000000007</v>
      </c>
      <c r="G35" s="7">
        <v>42</v>
      </c>
      <c r="H35" s="8">
        <v>37</v>
      </c>
      <c r="I35" s="8">
        <v>40</v>
      </c>
      <c r="J35" s="9">
        <f t="shared" si="0"/>
        <v>39.666666666666664</v>
      </c>
      <c r="K35" s="10">
        <f>F35*J35</f>
        <v>349.06666666666666</v>
      </c>
      <c r="L35" s="16"/>
      <c r="M35" s="11"/>
      <c r="N35" s="11"/>
    </row>
    <row r="36" spans="2:14" ht="38.25" x14ac:dyDescent="0.25">
      <c r="B36" s="4">
        <v>31</v>
      </c>
      <c r="C36" s="28" t="str">
        <f>[1]Лист1!B40</f>
        <v>Кукурузная крупа</v>
      </c>
      <c r="D36" s="5" t="s">
        <v>12</v>
      </c>
      <c r="E36" s="13" t="s">
        <v>14</v>
      </c>
      <c r="F36" s="6">
        <v>8.8000000000000007</v>
      </c>
      <c r="G36" s="20">
        <v>54</v>
      </c>
      <c r="H36" s="20">
        <v>49</v>
      </c>
      <c r="I36" s="20">
        <v>52</v>
      </c>
      <c r="J36" s="9">
        <f t="shared" si="0"/>
        <v>51.666666666666664</v>
      </c>
      <c r="K36" s="10">
        <f>F36*J36</f>
        <v>454.66666666666669</v>
      </c>
      <c r="L36" s="16"/>
      <c r="M36" s="11"/>
      <c r="N36" s="11"/>
    </row>
    <row r="37" spans="2:14" ht="38.25" x14ac:dyDescent="0.25">
      <c r="B37" s="4">
        <v>32</v>
      </c>
      <c r="C37" s="28" t="str">
        <f>[1]Лист1!B42</f>
        <v>Перловая крупа</v>
      </c>
      <c r="D37" s="5" t="s">
        <v>12</v>
      </c>
      <c r="E37" s="13" t="s">
        <v>14</v>
      </c>
      <c r="F37" s="6">
        <v>3.2</v>
      </c>
      <c r="G37" s="7">
        <v>32</v>
      </c>
      <c r="H37" s="8">
        <v>25</v>
      </c>
      <c r="I37" s="8">
        <v>30</v>
      </c>
      <c r="J37" s="9">
        <f t="shared" si="0"/>
        <v>29</v>
      </c>
      <c r="K37" s="10">
        <f>F37*J37</f>
        <v>92.800000000000011</v>
      </c>
      <c r="L37" s="16"/>
      <c r="M37" s="11"/>
      <c r="N37" s="11"/>
    </row>
    <row r="38" spans="2:14" ht="38.25" x14ac:dyDescent="0.25">
      <c r="B38" s="4">
        <v>33</v>
      </c>
      <c r="C38" s="28" t="str">
        <f>[1]Лист1!B43</f>
        <v>Пшеничная крупа</v>
      </c>
      <c r="D38" s="5" t="s">
        <v>12</v>
      </c>
      <c r="E38" s="13" t="s">
        <v>14</v>
      </c>
      <c r="F38" s="6">
        <v>1.8</v>
      </c>
      <c r="G38" s="7">
        <v>43</v>
      </c>
      <c r="H38" s="8">
        <v>37</v>
      </c>
      <c r="I38" s="8">
        <v>40</v>
      </c>
      <c r="J38" s="9">
        <f t="shared" si="0"/>
        <v>40</v>
      </c>
      <c r="K38" s="10">
        <f>F38*J38</f>
        <v>72</v>
      </c>
      <c r="L38" s="16"/>
      <c r="M38" s="11"/>
      <c r="N38" s="11"/>
    </row>
    <row r="39" spans="2:14" ht="38.25" x14ac:dyDescent="0.25">
      <c r="B39" s="4">
        <v>34</v>
      </c>
      <c r="C39" s="28" t="str">
        <f>[1]Лист1!B44</f>
        <v>Пшено крупа</v>
      </c>
      <c r="D39" s="5" t="s">
        <v>12</v>
      </c>
      <c r="E39" s="13" t="s">
        <v>14</v>
      </c>
      <c r="F39" s="6">
        <v>62.4</v>
      </c>
      <c r="G39" s="7">
        <v>57</v>
      </c>
      <c r="H39" s="8">
        <v>54</v>
      </c>
      <c r="I39" s="8">
        <v>57</v>
      </c>
      <c r="J39" s="9">
        <f t="shared" si="0"/>
        <v>56</v>
      </c>
      <c r="K39" s="10">
        <f>F39*J39</f>
        <v>3494.4</v>
      </c>
      <c r="L39" s="16"/>
      <c r="M39" s="11"/>
      <c r="N39" s="11"/>
    </row>
    <row r="40" spans="2:14" ht="38.25" x14ac:dyDescent="0.25">
      <c r="B40" s="4">
        <v>35</v>
      </c>
      <c r="C40" s="28" t="str">
        <f>[1]Лист1!B45</f>
        <v>Хлопья овсяные "Геркулес"</v>
      </c>
      <c r="D40" s="5" t="s">
        <v>12</v>
      </c>
      <c r="E40" s="13" t="s">
        <v>14</v>
      </c>
      <c r="F40" s="6">
        <v>21.2</v>
      </c>
      <c r="G40" s="20">
        <v>43</v>
      </c>
      <c r="H40" s="20">
        <v>36</v>
      </c>
      <c r="I40" s="20">
        <v>40</v>
      </c>
      <c r="J40" s="9">
        <f t="shared" si="0"/>
        <v>39.666666666666664</v>
      </c>
      <c r="K40" s="10">
        <f>F40*J40</f>
        <v>840.93333333333328</v>
      </c>
      <c r="L40" s="16"/>
      <c r="M40" s="11"/>
      <c r="N40" s="11"/>
    </row>
    <row r="41" spans="2:14" ht="38.25" x14ac:dyDescent="0.25">
      <c r="B41" s="4">
        <v>36</v>
      </c>
      <c r="C41" s="28" t="str">
        <f>[1]Лист1!B46</f>
        <v>Ячневая крупа</v>
      </c>
      <c r="D41" s="5" t="s">
        <v>12</v>
      </c>
      <c r="E41" s="13" t="s">
        <v>14</v>
      </c>
      <c r="F41" s="6">
        <v>7.2</v>
      </c>
      <c r="G41" s="23">
        <v>37</v>
      </c>
      <c r="H41" s="23">
        <v>33</v>
      </c>
      <c r="I41" s="23">
        <v>35</v>
      </c>
      <c r="J41" s="9">
        <f t="shared" si="0"/>
        <v>35</v>
      </c>
      <c r="K41" s="10">
        <f>F41*J41</f>
        <v>252</v>
      </c>
      <c r="L41" s="16"/>
      <c r="M41" s="11"/>
      <c r="N41" s="11"/>
    </row>
    <row r="42" spans="2:14" ht="38.25" x14ac:dyDescent="0.25">
      <c r="B42" s="4">
        <v>37</v>
      </c>
      <c r="C42" s="28" t="str">
        <f>[1]Лист1!B47</f>
        <v>Гречневая крупа</v>
      </c>
      <c r="D42" s="5" t="s">
        <v>12</v>
      </c>
      <c r="E42" s="13" t="s">
        <v>14</v>
      </c>
      <c r="F42" s="6">
        <v>255</v>
      </c>
      <c r="G42" s="23">
        <v>79</v>
      </c>
      <c r="H42" s="23">
        <v>75</v>
      </c>
      <c r="I42" s="23">
        <v>78</v>
      </c>
      <c r="J42" s="9">
        <f t="shared" si="0"/>
        <v>77.333333333333329</v>
      </c>
      <c r="K42" s="10">
        <f>F42*J42</f>
        <v>19720</v>
      </c>
      <c r="L42" s="16"/>
      <c r="M42" s="11"/>
      <c r="N42" s="11"/>
    </row>
    <row r="43" spans="2:14" ht="38.25" x14ac:dyDescent="0.25">
      <c r="B43" s="4">
        <v>38</v>
      </c>
      <c r="C43" s="28" t="str">
        <f>[1]Лист1!B48</f>
        <v>Гречневая крупа</v>
      </c>
      <c r="D43" s="5" t="s">
        <v>12</v>
      </c>
      <c r="E43" s="13" t="s">
        <v>14</v>
      </c>
      <c r="F43" s="6">
        <v>56</v>
      </c>
      <c r="G43" s="7">
        <v>79</v>
      </c>
      <c r="H43" s="8">
        <v>75</v>
      </c>
      <c r="I43" s="8">
        <v>78</v>
      </c>
      <c r="J43" s="9">
        <f t="shared" si="0"/>
        <v>77.333333333333329</v>
      </c>
      <c r="K43" s="10">
        <f>F43*J43</f>
        <v>4330.6666666666661</v>
      </c>
      <c r="L43" s="16"/>
      <c r="M43" s="11"/>
      <c r="N43" s="11"/>
    </row>
    <row r="44" spans="2:14" ht="38.25" x14ac:dyDescent="0.25">
      <c r="B44" s="4">
        <v>39</v>
      </c>
      <c r="C44" s="28" t="str">
        <f>[1]Лист1!B49</f>
        <v>Мука</v>
      </c>
      <c r="D44" s="5" t="s">
        <v>12</v>
      </c>
      <c r="E44" s="13" t="s">
        <v>14</v>
      </c>
      <c r="F44" s="6">
        <v>100</v>
      </c>
      <c r="G44" s="7">
        <v>42</v>
      </c>
      <c r="H44" s="8">
        <v>38</v>
      </c>
      <c r="I44" s="8">
        <v>40</v>
      </c>
      <c r="J44" s="9">
        <f t="shared" si="0"/>
        <v>40</v>
      </c>
      <c r="K44" s="10">
        <f>F44*J44</f>
        <v>4000</v>
      </c>
      <c r="L44" s="16"/>
      <c r="M44" s="11"/>
      <c r="N44" s="11"/>
    </row>
    <row r="45" spans="2:14" ht="38.25" x14ac:dyDescent="0.25">
      <c r="B45" s="4">
        <v>40</v>
      </c>
      <c r="C45" s="28" t="str">
        <f>[1]Лист1!B50</f>
        <v>Мука</v>
      </c>
      <c r="D45" s="5" t="s">
        <v>12</v>
      </c>
      <c r="E45" s="13" t="s">
        <v>14</v>
      </c>
      <c r="F45" s="6">
        <v>258</v>
      </c>
      <c r="G45" s="7">
        <v>42</v>
      </c>
      <c r="H45" s="8">
        <v>38</v>
      </c>
      <c r="I45" s="8">
        <v>40</v>
      </c>
      <c r="J45" s="9">
        <f t="shared" si="0"/>
        <v>40</v>
      </c>
      <c r="K45" s="10">
        <f>F45*J45</f>
        <v>10320</v>
      </c>
      <c r="L45" s="16"/>
      <c r="M45" s="11"/>
      <c r="N45" s="11"/>
    </row>
    <row r="46" spans="2:14" ht="38.25" x14ac:dyDescent="0.25">
      <c r="B46" s="4">
        <v>41</v>
      </c>
      <c r="C46" s="28" t="str">
        <f>[1]Лист1!B51</f>
        <v>Мука</v>
      </c>
      <c r="D46" s="5" t="s">
        <v>12</v>
      </c>
      <c r="E46" s="13" t="s">
        <v>14</v>
      </c>
      <c r="F46" s="6">
        <v>100</v>
      </c>
      <c r="G46" s="7">
        <v>42</v>
      </c>
      <c r="H46" s="8">
        <v>38</v>
      </c>
      <c r="I46" s="8">
        <v>40</v>
      </c>
      <c r="J46" s="9">
        <f t="shared" si="0"/>
        <v>40</v>
      </c>
      <c r="K46" s="10">
        <f>F46*J46</f>
        <v>4000</v>
      </c>
      <c r="L46" s="16"/>
      <c r="M46" s="11"/>
      <c r="N46" s="11"/>
    </row>
    <row r="47" spans="2:14" ht="38.25" x14ac:dyDescent="0.25">
      <c r="B47" s="4">
        <v>42</v>
      </c>
      <c r="C47" s="28" t="str">
        <f>[1]Лист1!B52</f>
        <v>Крахмал картофельный</v>
      </c>
      <c r="D47" s="5" t="s">
        <v>12</v>
      </c>
      <c r="E47" s="13" t="s">
        <v>14</v>
      </c>
      <c r="F47" s="6">
        <v>6</v>
      </c>
      <c r="G47" s="7">
        <v>175</v>
      </c>
      <c r="H47" s="8">
        <v>170</v>
      </c>
      <c r="I47" s="8">
        <v>173</v>
      </c>
      <c r="J47" s="9">
        <f t="shared" si="0"/>
        <v>172.66666666666666</v>
      </c>
      <c r="K47" s="10">
        <f>F47*J47</f>
        <v>1036</v>
      </c>
      <c r="L47" s="16"/>
      <c r="M47" s="11"/>
      <c r="N47" s="11"/>
    </row>
    <row r="48" spans="2:14" ht="38.25" x14ac:dyDescent="0.25">
      <c r="B48" s="4">
        <v>43</v>
      </c>
      <c r="C48" s="28" t="str">
        <f>[1]Лист1!B53</f>
        <v>Сухари панировочные</v>
      </c>
      <c r="D48" s="5" t="s">
        <v>12</v>
      </c>
      <c r="E48" s="13" t="s">
        <v>14</v>
      </c>
      <c r="F48" s="6">
        <v>41</v>
      </c>
      <c r="G48" s="7">
        <v>136</v>
      </c>
      <c r="H48" s="8">
        <v>130</v>
      </c>
      <c r="I48" s="8">
        <v>132</v>
      </c>
      <c r="J48" s="9">
        <f t="shared" si="0"/>
        <v>132.66666666666666</v>
      </c>
      <c r="K48" s="10">
        <f>F48*J48</f>
        <v>5439.333333333333</v>
      </c>
      <c r="L48" s="16"/>
      <c r="M48" s="11"/>
      <c r="N48" s="11"/>
    </row>
    <row r="49" spans="2:14" ht="38.25" x14ac:dyDescent="0.25">
      <c r="B49" s="4">
        <v>44</v>
      </c>
      <c r="C49" s="28" t="str">
        <f>[1]Лист1!B54</f>
        <v>Сахар-песок</v>
      </c>
      <c r="D49" s="5" t="s">
        <v>12</v>
      </c>
      <c r="E49" s="13" t="s">
        <v>14</v>
      </c>
      <c r="F49" s="6">
        <v>800</v>
      </c>
      <c r="G49" s="7">
        <v>89</v>
      </c>
      <c r="H49" s="8">
        <v>85</v>
      </c>
      <c r="I49" s="8">
        <v>87</v>
      </c>
      <c r="J49" s="9">
        <f t="shared" si="0"/>
        <v>87</v>
      </c>
      <c r="K49" s="10">
        <f>F49*J49</f>
        <v>69600</v>
      </c>
      <c r="L49" s="16"/>
      <c r="M49" s="11"/>
      <c r="N49" s="11"/>
    </row>
    <row r="50" spans="2:14" ht="38.25" x14ac:dyDescent="0.25">
      <c r="B50" s="4">
        <v>45</v>
      </c>
      <c r="C50" s="28" t="str">
        <f>[1]Лист1!B55</f>
        <v>Сахар-песок</v>
      </c>
      <c r="D50" s="5" t="s">
        <v>12</v>
      </c>
      <c r="E50" s="13" t="s">
        <v>14</v>
      </c>
      <c r="F50" s="6">
        <v>250</v>
      </c>
      <c r="G50" s="7">
        <v>89</v>
      </c>
      <c r="H50" s="8">
        <v>85</v>
      </c>
      <c r="I50" s="8">
        <v>87</v>
      </c>
      <c r="J50" s="9">
        <f t="shared" si="0"/>
        <v>87</v>
      </c>
      <c r="K50" s="10">
        <f>F50*J50</f>
        <v>21750</v>
      </c>
      <c r="L50" s="16"/>
      <c r="M50" s="11"/>
      <c r="N50" s="11"/>
    </row>
    <row r="51" spans="2:14" ht="38.25" x14ac:dyDescent="0.25">
      <c r="B51" s="4">
        <v>46</v>
      </c>
      <c r="C51" s="28" t="str">
        <f>[1]Лист1!B56</f>
        <v>Соль</v>
      </c>
      <c r="D51" s="5" t="s">
        <v>12</v>
      </c>
      <c r="E51" s="13" t="s">
        <v>14</v>
      </c>
      <c r="F51" s="6">
        <v>68</v>
      </c>
      <c r="G51" s="7">
        <v>24</v>
      </c>
      <c r="H51" s="8">
        <v>20</v>
      </c>
      <c r="I51" s="8">
        <v>22</v>
      </c>
      <c r="J51" s="9">
        <f t="shared" si="0"/>
        <v>22</v>
      </c>
      <c r="K51" s="10">
        <f>F51*J51</f>
        <v>1496</v>
      </c>
      <c r="L51" s="16"/>
      <c r="M51" s="11"/>
      <c r="N51" s="11"/>
    </row>
    <row r="52" spans="2:14" ht="38.25" x14ac:dyDescent="0.25">
      <c r="B52" s="4">
        <v>47</v>
      </c>
      <c r="C52" s="28" t="str">
        <f>[1]Лист1!B57</f>
        <v>Масло подсолнечное</v>
      </c>
      <c r="D52" s="5" t="s">
        <v>12</v>
      </c>
      <c r="E52" s="13" t="s">
        <v>15</v>
      </c>
      <c r="F52" s="6">
        <v>255</v>
      </c>
      <c r="G52" s="7">
        <v>142</v>
      </c>
      <c r="H52" s="8">
        <v>135</v>
      </c>
      <c r="I52" s="8">
        <v>140</v>
      </c>
      <c r="J52" s="9">
        <f t="shared" si="0"/>
        <v>139</v>
      </c>
      <c r="K52" s="10">
        <f>F52*J52</f>
        <v>35445</v>
      </c>
      <c r="L52" s="16"/>
      <c r="M52" s="11"/>
      <c r="N52" s="11"/>
    </row>
    <row r="53" spans="2:14" ht="38.25" x14ac:dyDescent="0.25">
      <c r="B53" s="4">
        <v>48</v>
      </c>
      <c r="C53" s="28" t="str">
        <f>[1]Лист1!B58</f>
        <v>Молоко сгущенное</v>
      </c>
      <c r="D53" s="5" t="s">
        <v>12</v>
      </c>
      <c r="E53" s="13" t="s">
        <v>14</v>
      </c>
      <c r="F53" s="6">
        <v>138.69999999999999</v>
      </c>
      <c r="G53" s="7">
        <v>334</v>
      </c>
      <c r="H53" s="8">
        <v>300</v>
      </c>
      <c r="I53" s="8">
        <v>330</v>
      </c>
      <c r="J53" s="9">
        <f t="shared" si="0"/>
        <v>321.33333333333331</v>
      </c>
      <c r="K53" s="10">
        <f>F53*J53</f>
        <v>44568.933333333327</v>
      </c>
      <c r="L53" s="16"/>
      <c r="M53" s="11"/>
      <c r="N53" s="11"/>
    </row>
    <row r="54" spans="2:14" ht="38.25" x14ac:dyDescent="0.25">
      <c r="B54" s="4">
        <v>49</v>
      </c>
      <c r="C54" s="28" t="str">
        <f>[1]Лист1!B59</f>
        <v>Вода бутилированная</v>
      </c>
      <c r="D54" s="5" t="s">
        <v>12</v>
      </c>
      <c r="E54" s="13" t="s">
        <v>15</v>
      </c>
      <c r="F54" s="6">
        <v>500</v>
      </c>
      <c r="G54" s="7">
        <v>23</v>
      </c>
      <c r="H54" s="8">
        <v>20</v>
      </c>
      <c r="I54" s="8">
        <v>22</v>
      </c>
      <c r="J54" s="9">
        <f t="shared" si="0"/>
        <v>21.666666666666668</v>
      </c>
      <c r="K54" s="10">
        <f>F54*J54</f>
        <v>10833.333333333334</v>
      </c>
      <c r="L54" s="16"/>
      <c r="M54" s="11"/>
      <c r="N54" s="11"/>
    </row>
    <row r="55" spans="2:14" ht="38.25" x14ac:dyDescent="0.25">
      <c r="B55" s="4">
        <v>50</v>
      </c>
      <c r="C55" s="28" t="str">
        <f>[1]Лист1!B60</f>
        <v>Какао</v>
      </c>
      <c r="D55" s="5" t="s">
        <v>12</v>
      </c>
      <c r="E55" s="13" t="s">
        <v>14</v>
      </c>
      <c r="F55" s="6">
        <v>8</v>
      </c>
      <c r="G55" s="7">
        <v>607</v>
      </c>
      <c r="H55" s="8">
        <v>600</v>
      </c>
      <c r="I55" s="8">
        <v>605</v>
      </c>
      <c r="J55" s="9">
        <f t="shared" si="0"/>
        <v>604</v>
      </c>
      <c r="K55" s="10">
        <f>F55*J55</f>
        <v>4832</v>
      </c>
      <c r="L55" s="16"/>
      <c r="M55" s="11"/>
      <c r="N55" s="11"/>
    </row>
    <row r="56" spans="2:14" ht="38.25" x14ac:dyDescent="0.25">
      <c r="B56" s="4">
        <v>51</v>
      </c>
      <c r="C56" s="28" t="str">
        <f>[1]Лист1!B61</f>
        <v>Какао-порошок</v>
      </c>
      <c r="D56" s="5" t="s">
        <v>12</v>
      </c>
      <c r="E56" s="13" t="s">
        <v>14</v>
      </c>
      <c r="F56" s="6">
        <v>5</v>
      </c>
      <c r="G56" s="7">
        <v>243</v>
      </c>
      <c r="H56" s="8">
        <v>235</v>
      </c>
      <c r="I56" s="8">
        <v>240</v>
      </c>
      <c r="J56" s="9">
        <f t="shared" si="0"/>
        <v>239.33333333333334</v>
      </c>
      <c r="K56" s="10">
        <f>F56*J56</f>
        <v>1196.6666666666667</v>
      </c>
      <c r="L56" s="16"/>
      <c r="M56" s="11"/>
      <c r="N56" s="11"/>
    </row>
    <row r="57" spans="2:14" ht="38.25" x14ac:dyDescent="0.25">
      <c r="B57" s="4">
        <v>52</v>
      </c>
      <c r="C57" s="28" t="str">
        <f>[1]Лист1!B62</f>
        <v>Кофейный напиток</v>
      </c>
      <c r="D57" s="5" t="s">
        <v>12</v>
      </c>
      <c r="E57" s="13" t="s">
        <v>14</v>
      </c>
      <c r="F57" s="6">
        <v>23</v>
      </c>
      <c r="G57" s="7">
        <v>498</v>
      </c>
      <c r="H57" s="8">
        <v>495</v>
      </c>
      <c r="I57" s="8">
        <v>497</v>
      </c>
      <c r="J57" s="9">
        <f t="shared" si="0"/>
        <v>496.66666666666669</v>
      </c>
      <c r="K57" s="10">
        <f>F57*J57</f>
        <v>11423.333333333334</v>
      </c>
      <c r="L57" s="16"/>
      <c r="M57" s="11"/>
      <c r="N57" s="11"/>
    </row>
    <row r="58" spans="2:14" ht="38.25" x14ac:dyDescent="0.25">
      <c r="B58" s="4">
        <v>53</v>
      </c>
      <c r="C58" s="28" t="str">
        <f>[1]Лист1!B63</f>
        <v>Чай листовой</v>
      </c>
      <c r="D58" s="5" t="s">
        <v>12</v>
      </c>
      <c r="E58" s="13" t="s">
        <v>14</v>
      </c>
      <c r="F58" s="6">
        <v>14</v>
      </c>
      <c r="G58" s="7">
        <v>405</v>
      </c>
      <c r="H58" s="8">
        <v>400</v>
      </c>
      <c r="I58" s="8">
        <v>403</v>
      </c>
      <c r="J58" s="9">
        <f t="shared" si="0"/>
        <v>402.66666666666669</v>
      </c>
      <c r="K58" s="10">
        <f>F58*J58</f>
        <v>5637.3333333333339</v>
      </c>
      <c r="L58" s="16"/>
      <c r="M58" s="11"/>
      <c r="N58" s="11"/>
    </row>
    <row r="59" spans="2:14" ht="38.25" x14ac:dyDescent="0.25">
      <c r="B59" s="4">
        <v>54</v>
      </c>
      <c r="C59" s="28" t="str">
        <f>[1]Лист1!B64</f>
        <v>Чай листовой</v>
      </c>
      <c r="D59" s="5" t="s">
        <v>12</v>
      </c>
      <c r="E59" s="13" t="s">
        <v>14</v>
      </c>
      <c r="F59" s="6">
        <v>15</v>
      </c>
      <c r="G59" s="7">
        <v>405</v>
      </c>
      <c r="H59" s="8">
        <v>400</v>
      </c>
      <c r="I59" s="8">
        <v>403</v>
      </c>
      <c r="J59" s="9">
        <f t="shared" si="0"/>
        <v>402.66666666666669</v>
      </c>
      <c r="K59" s="10">
        <f>F59*J59</f>
        <v>6040</v>
      </c>
      <c r="L59" s="16"/>
      <c r="M59" s="11"/>
      <c r="N59" s="11"/>
    </row>
    <row r="60" spans="2:14" ht="38.25" x14ac:dyDescent="0.25">
      <c r="B60" s="4">
        <v>55</v>
      </c>
      <c r="C60" s="28" t="str">
        <f>[1]Лист1!B65</f>
        <v>Смородина черная замороженная</v>
      </c>
      <c r="D60" s="5" t="s">
        <v>12</v>
      </c>
      <c r="E60" s="13" t="s">
        <v>14</v>
      </c>
      <c r="F60" s="6">
        <v>13</v>
      </c>
      <c r="G60" s="7">
        <v>405</v>
      </c>
      <c r="H60" s="8">
        <v>400</v>
      </c>
      <c r="I60" s="8">
        <v>403</v>
      </c>
      <c r="J60" s="9">
        <f t="shared" si="0"/>
        <v>402.66666666666669</v>
      </c>
      <c r="K60" s="10">
        <f>F60*J60</f>
        <v>5234.666666666667</v>
      </c>
      <c r="L60" s="16"/>
      <c r="M60" s="11"/>
      <c r="N60" s="11"/>
    </row>
    <row r="61" spans="2:14" ht="38.25" x14ac:dyDescent="0.25">
      <c r="B61" s="4">
        <v>56</v>
      </c>
      <c r="C61" s="28" t="str">
        <f>[1]Лист1!B66</f>
        <v>Смородина красная замороженная</v>
      </c>
      <c r="D61" s="5" t="s">
        <v>12</v>
      </c>
      <c r="E61" s="13" t="s">
        <v>14</v>
      </c>
      <c r="F61" s="6">
        <v>5</v>
      </c>
      <c r="G61" s="7">
        <v>312</v>
      </c>
      <c r="H61" s="8">
        <v>300</v>
      </c>
      <c r="I61" s="8">
        <v>310</v>
      </c>
      <c r="J61" s="9">
        <f t="shared" si="0"/>
        <v>307.33333333333331</v>
      </c>
      <c r="K61" s="10">
        <f>F61*J61</f>
        <v>1536.6666666666665</v>
      </c>
      <c r="L61" s="16"/>
      <c r="M61" s="11"/>
      <c r="N61" s="11"/>
    </row>
    <row r="62" spans="2:14" ht="38.25" x14ac:dyDescent="0.25">
      <c r="B62" s="4">
        <v>57</v>
      </c>
      <c r="C62" s="28" t="str">
        <f>[1]Лист1!B67</f>
        <v>Ягодная смесь замороженная</v>
      </c>
      <c r="D62" s="5" t="s">
        <v>12</v>
      </c>
      <c r="E62" s="13" t="s">
        <v>14</v>
      </c>
      <c r="F62" s="6">
        <v>4</v>
      </c>
      <c r="G62" s="7">
        <v>256</v>
      </c>
      <c r="H62" s="8">
        <v>250</v>
      </c>
      <c r="I62" s="8">
        <v>255</v>
      </c>
      <c r="J62" s="9">
        <f t="shared" si="0"/>
        <v>253.66666666666666</v>
      </c>
      <c r="K62" s="10">
        <f>F62*J62</f>
        <v>1014.6666666666666</v>
      </c>
      <c r="L62" s="16"/>
      <c r="M62" s="11"/>
      <c r="N62" s="11"/>
    </row>
    <row r="63" spans="2:14" ht="38.25" x14ac:dyDescent="0.25">
      <c r="B63" s="4">
        <v>58</v>
      </c>
      <c r="C63" s="28" t="str">
        <f>[1]Лист1!B68</f>
        <v>Пирожное</v>
      </c>
      <c r="D63" s="5" t="s">
        <v>12</v>
      </c>
      <c r="E63" s="13" t="s">
        <v>14</v>
      </c>
      <c r="F63" s="6">
        <v>6.016</v>
      </c>
      <c r="G63" s="7">
        <v>415</v>
      </c>
      <c r="H63" s="8">
        <v>411</v>
      </c>
      <c r="I63" s="8">
        <v>413</v>
      </c>
      <c r="J63" s="9">
        <f t="shared" si="0"/>
        <v>413</v>
      </c>
      <c r="K63" s="10">
        <f>F63*J63</f>
        <v>2484.6080000000002</v>
      </c>
      <c r="L63" s="16"/>
      <c r="M63" s="11"/>
      <c r="N63" s="11"/>
    </row>
    <row r="64" spans="2:14" ht="38.25" x14ac:dyDescent="0.25">
      <c r="B64" s="4">
        <v>59</v>
      </c>
      <c r="C64" s="28" t="str">
        <f>[1]Лист1!B69</f>
        <v>Зелень сушеная укропа</v>
      </c>
      <c r="D64" s="5" t="s">
        <v>12</v>
      </c>
      <c r="E64" s="13" t="s">
        <v>14</v>
      </c>
      <c r="F64" s="6">
        <v>0.15</v>
      </c>
      <c r="G64" s="7">
        <v>854</v>
      </c>
      <c r="H64" s="8">
        <v>850</v>
      </c>
      <c r="I64" s="8">
        <v>852</v>
      </c>
      <c r="J64" s="9">
        <f t="shared" si="0"/>
        <v>852</v>
      </c>
      <c r="K64" s="10">
        <f>F64*J64</f>
        <v>127.8</v>
      </c>
      <c r="L64" s="16"/>
      <c r="M64" s="11"/>
      <c r="N64" s="11"/>
    </row>
    <row r="65" spans="2:14" ht="38.25" x14ac:dyDescent="0.25">
      <c r="B65" s="4">
        <v>60</v>
      </c>
      <c r="C65" s="28" t="str">
        <f>[1]Лист1!B70</f>
        <v>Зелень сушеная петрушки</v>
      </c>
      <c r="D65" s="5" t="s">
        <v>12</v>
      </c>
      <c r="E65" s="13" t="s">
        <v>14</v>
      </c>
      <c r="F65" s="6">
        <v>0.15</v>
      </c>
      <c r="G65" s="7">
        <v>856</v>
      </c>
      <c r="H65" s="8">
        <v>850</v>
      </c>
      <c r="I65" s="8">
        <v>852</v>
      </c>
      <c r="J65" s="9">
        <f t="shared" si="0"/>
        <v>852.66666666666663</v>
      </c>
      <c r="K65" s="10">
        <f>F65*J65</f>
        <v>127.89999999999999</v>
      </c>
      <c r="L65" s="16"/>
      <c r="M65" s="11"/>
      <c r="N65" s="11"/>
    </row>
    <row r="66" spans="2:14" ht="38.25" x14ac:dyDescent="0.25">
      <c r="B66" s="4">
        <v>61</v>
      </c>
      <c r="C66" s="28" t="str">
        <f>[1]Лист1!B72</f>
        <v>Сок фруктовый</v>
      </c>
      <c r="D66" s="5" t="s">
        <v>12</v>
      </c>
      <c r="E66" s="13" t="s">
        <v>15</v>
      </c>
      <c r="F66" s="6">
        <v>703</v>
      </c>
      <c r="G66" s="20">
        <v>109</v>
      </c>
      <c r="H66" s="20">
        <v>105</v>
      </c>
      <c r="I66" s="20">
        <v>107</v>
      </c>
      <c r="J66" s="9">
        <f t="shared" si="0"/>
        <v>107</v>
      </c>
      <c r="K66" s="10">
        <f>F66*J66</f>
        <v>75221</v>
      </c>
      <c r="L66" s="16"/>
      <c r="M66" s="11"/>
      <c r="N66" s="11"/>
    </row>
    <row r="67" spans="2:14" ht="38.25" x14ac:dyDescent="0.25">
      <c r="B67" s="4">
        <v>62</v>
      </c>
      <c r="C67" s="28" t="str">
        <f>[1]Лист1!B73</f>
        <v>Плавленый сыр</v>
      </c>
      <c r="D67" s="5" t="s">
        <v>12</v>
      </c>
      <c r="E67" s="13" t="s">
        <v>14</v>
      </c>
      <c r="F67" s="6">
        <v>1.1200000000000001</v>
      </c>
      <c r="G67" s="23">
        <v>185</v>
      </c>
      <c r="H67" s="23">
        <v>180</v>
      </c>
      <c r="I67" s="23">
        <v>182</v>
      </c>
      <c r="J67" s="9">
        <f t="shared" si="0"/>
        <v>182.33333333333334</v>
      </c>
      <c r="K67" s="10">
        <f>F67*J67</f>
        <v>204.21333333333337</v>
      </c>
      <c r="L67" s="16"/>
      <c r="M67" s="11"/>
      <c r="N67" s="11"/>
    </row>
    <row r="68" spans="2:14" ht="38.25" x14ac:dyDescent="0.25">
      <c r="B68" s="4">
        <v>63</v>
      </c>
      <c r="C68" s="28" t="s">
        <v>16</v>
      </c>
      <c r="D68" s="5" t="s">
        <v>12</v>
      </c>
      <c r="E68" s="13" t="s">
        <v>14</v>
      </c>
      <c r="F68" s="6">
        <v>1.1200000000000001</v>
      </c>
      <c r="G68" s="23">
        <v>185</v>
      </c>
      <c r="H68" s="23">
        <v>180</v>
      </c>
      <c r="I68" s="23">
        <v>182</v>
      </c>
      <c r="J68" s="9">
        <f t="shared" si="0"/>
        <v>182.33333333333334</v>
      </c>
      <c r="K68" s="10">
        <v>204.20960000000002</v>
      </c>
      <c r="L68" s="16"/>
      <c r="M68" s="11"/>
      <c r="N68" s="11"/>
    </row>
    <row r="69" spans="2:14" ht="38.25" x14ac:dyDescent="0.25">
      <c r="B69" s="30">
        <v>64</v>
      </c>
      <c r="C69" s="31" t="s">
        <v>17</v>
      </c>
      <c r="D69" s="5" t="s">
        <v>12</v>
      </c>
      <c r="E69" s="13" t="s">
        <v>14</v>
      </c>
      <c r="F69" s="6">
        <v>51.1</v>
      </c>
      <c r="G69" s="7">
        <v>48</v>
      </c>
      <c r="H69" s="8">
        <v>42</v>
      </c>
      <c r="I69" s="8">
        <v>45</v>
      </c>
      <c r="J69" s="9">
        <f t="shared" si="0"/>
        <v>45</v>
      </c>
      <c r="K69" s="10">
        <v>2299.5</v>
      </c>
      <c r="L69" s="16"/>
      <c r="M69" s="11"/>
      <c r="N69" s="11"/>
    </row>
    <row r="70" spans="2:14" ht="39" x14ac:dyDescent="0.25">
      <c r="B70" s="48">
        <v>65</v>
      </c>
      <c r="C70" s="51" t="s">
        <v>18</v>
      </c>
      <c r="D70" s="49" t="s">
        <v>12</v>
      </c>
      <c r="E70" s="50" t="s">
        <v>14</v>
      </c>
      <c r="F70" s="6">
        <v>2</v>
      </c>
      <c r="G70" s="7">
        <v>76</v>
      </c>
      <c r="H70" s="8">
        <v>73</v>
      </c>
      <c r="I70" s="8">
        <v>70</v>
      </c>
      <c r="J70" s="9">
        <f t="shared" si="0"/>
        <v>73</v>
      </c>
      <c r="K70" s="10">
        <f>J70*F70</f>
        <v>146</v>
      </c>
    </row>
    <row r="71" spans="2:14" x14ac:dyDescent="0.25">
      <c r="B71" s="32" t="s">
        <v>13</v>
      </c>
      <c r="C71" s="33"/>
      <c r="D71" s="33"/>
      <c r="E71" s="33"/>
      <c r="F71" s="33"/>
      <c r="G71" s="33"/>
      <c r="H71" s="33"/>
      <c r="I71" s="33"/>
      <c r="J71" s="34"/>
      <c r="K71" s="14">
        <f>SUM(K6:K70)</f>
        <v>913254.61760000011</v>
      </c>
    </row>
    <row r="72" spans="2:14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5"/>
      <c r="M72" s="11"/>
    </row>
    <row r="73" spans="2:14" x14ac:dyDescent="0.25">
      <c r="K73" s="15"/>
    </row>
  </sheetData>
  <mergeCells count="10">
    <mergeCell ref="B71:J71"/>
    <mergeCell ref="A2:K2"/>
    <mergeCell ref="B4:B5"/>
    <mergeCell ref="C4:C5"/>
    <mergeCell ref="D4:D5"/>
    <mergeCell ref="E4:E5"/>
    <mergeCell ref="F4:F5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2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user</cp:lastModifiedBy>
  <cp:revision>1</cp:revision>
  <cp:lastPrinted>2023-02-13T04:42:06Z</cp:lastPrinted>
  <dcterms:created xsi:type="dcterms:W3CDTF">2006-09-28T05:33:49Z</dcterms:created>
  <dcterms:modified xsi:type="dcterms:W3CDTF">2023-08-11T04:48:10Z</dcterms:modified>
</cp:coreProperties>
</file>