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.23-А молочные продукты\"/>
    </mc:Choice>
  </mc:AlternateContent>
  <xr:revisionPtr revIDLastSave="0" documentId="13_ncr:1_{5A879A1F-35FA-42BE-91B4-919E8165F619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Обоснование НМЦ" sheetId="1" r:id="rId1"/>
  </sheets>
  <definedNames>
    <definedName name="_xlnm.Print_Area" localSheetId="0">'Обоснование НМЦ'!$A$1:$R$22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7" i="1" l="1"/>
  <c r="M16" i="1"/>
  <c r="M15" i="1"/>
  <c r="M14" i="1"/>
  <c r="M13" i="1"/>
  <c r="M12" i="1"/>
  <c r="M11" i="1"/>
  <c r="K16" i="1"/>
  <c r="K15" i="1"/>
  <c r="K14" i="1"/>
  <c r="K13" i="1"/>
  <c r="K12" i="1"/>
  <c r="K11" i="1"/>
  <c r="K17" i="1" l="1"/>
  <c r="M17" i="1"/>
  <c r="O16" i="1"/>
  <c r="O15" i="1"/>
  <c r="O14" i="1"/>
  <c r="O12" i="1"/>
  <c r="E15" i="1" l="1"/>
  <c r="Q16" i="1" l="1"/>
  <c r="I16" i="1"/>
  <c r="G16" i="1"/>
  <c r="E16" i="1"/>
  <c r="Q15" i="1"/>
  <c r="I15" i="1"/>
  <c r="G15" i="1"/>
  <c r="Q14" i="1"/>
  <c r="I14" i="1"/>
  <c r="G14" i="1"/>
  <c r="E14" i="1"/>
  <c r="Q13" i="1"/>
  <c r="I13" i="1"/>
  <c r="G13" i="1"/>
  <c r="E13" i="1"/>
  <c r="Q12" i="1"/>
  <c r="I12" i="1"/>
  <c r="G12" i="1"/>
  <c r="E12" i="1"/>
  <c r="Q11" i="1"/>
  <c r="I11" i="1"/>
  <c r="G11" i="1"/>
  <c r="O11" i="1"/>
  <c r="O17" i="1" s="1"/>
  <c r="C17" i="1"/>
  <c r="E11" i="1"/>
  <c r="E17" i="1" l="1"/>
  <c r="I17" i="1"/>
  <c r="G17" i="1"/>
  <c r="Q17" i="1"/>
</calcChain>
</file>

<file path=xl/sharedStrings.xml><?xml version="1.0" encoding="utf-8"?>
<sst xmlns="http://schemas.openxmlformats.org/spreadsheetml/2006/main" count="43" uniqueCount="32">
  <si>
    <t>АУ СОН ТО "Центр медицинской и социальной реабилитации "Пышма"</t>
  </si>
  <si>
    <t xml:space="preserve">     Начальная (максимальная) цена договора определена методом сопоставимых рыночных цен (анализа рынка), в соответствии с разделом 9 Положения о закупке на основании информации о рыночных ценах идентичных (однородных) товаров, работ, услуг, планируемых к закупке.</t>
  </si>
  <si>
    <t xml:space="preserve">     В целях применения метода сопоставимых рыночных цен (анализа рынка) Заказчиком запрошена информация о ценах товаров, работ, услуг у поставщиков (подрядчиков, исполнителей), осуществляющих поставки идентичных (однородных) товаров, работ, услуг, планируемых к закупке.</t>
  </si>
  <si>
    <t>№ п/п</t>
  </si>
  <si>
    <t>Наименование  и характеристика товара</t>
  </si>
  <si>
    <t>Кол-во</t>
  </si>
  <si>
    <t>Цены товаров (работ, услуг), лиц, осуществляющих поставки товаров (работ, услуг), являющихся предметом исследования, руб.</t>
  </si>
  <si>
    <t>Поставщик 1</t>
  </si>
  <si>
    <t>Поставщик 2</t>
  </si>
  <si>
    <t>Поставщик 3</t>
  </si>
  <si>
    <t>Цена, руб.</t>
  </si>
  <si>
    <t>Сумма, руб.</t>
  </si>
  <si>
    <t>Молоко, л</t>
  </si>
  <si>
    <t xml:space="preserve">Творог 9%,кг </t>
  </si>
  <si>
    <t>Масло сливочное, кг</t>
  </si>
  <si>
    <t>Итого</t>
  </si>
  <si>
    <t>Цена договора включает в себя помимо стоимости товара, все расходы, в том числе транспортные расходы, расходы по погрузке-выгрузке товара, доставке,</t>
  </si>
  <si>
    <t xml:space="preserve">оформления необходимой документации, таможенной очистки, сертификации, страховые расходы, а также налоги и сборы, и другие платежи, установленные </t>
  </si>
  <si>
    <t>действующим законодательством Российской Федерации.</t>
  </si>
  <si>
    <r>
      <t xml:space="preserve">     При определении начальной (максимальной) цены договора методом сопоставимых рыночных цен (анализа рынка) Заказчиком в качестве обоснования начальной (максимальной) цены договора применяется полученное им </t>
    </r>
    <r>
      <rPr>
        <b/>
        <u/>
        <sz val="11"/>
        <color rgb="FF000000"/>
        <rFont val="Times New Roman"/>
        <family val="1"/>
        <charset val="204"/>
      </rPr>
      <t>наименьшее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ценовое предложение.</t>
    </r>
  </si>
  <si>
    <t xml:space="preserve">Сыр, кг </t>
  </si>
  <si>
    <t>Поставщик 4</t>
  </si>
  <si>
    <t>Цена, руб</t>
  </si>
  <si>
    <t>Обоснование начальной (максимальной) цены договора на  поставку молочных продуктов на 1 полугодие 2024 г</t>
  </si>
  <si>
    <t>Сметана, 15%, 0,4 кг</t>
  </si>
  <si>
    <t>Поставщик 5</t>
  </si>
  <si>
    <t>Поставщик 6</t>
  </si>
  <si>
    <t>Мониторинг цен на октябрь 2023</t>
  </si>
  <si>
    <t>Наименьшая цена, руб</t>
  </si>
  <si>
    <t xml:space="preserve"> </t>
  </si>
  <si>
    <t>Ряженка 0,2л, шт</t>
  </si>
  <si>
    <r>
      <t>По данным анализа рынка начальная (максимальная) цена договора составила</t>
    </r>
    <r>
      <rPr>
        <b/>
        <sz val="11"/>
        <color rgb="FF000000"/>
        <rFont val="Times New Roman"/>
        <family val="1"/>
        <charset val="204"/>
      </rPr>
      <t xml:space="preserve">  3275698,68 (Три миллиона двести семьдесят пять тысяч шестьсот девяносто восемь) рублей 68 копеек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</si>
</sst>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0" applyFont="1" applyBorder="1"/>
    <xf numFmtId="0" fontId="7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0" borderId="6" xfId="0" applyFont="1" applyBorder="1"/>
    <xf numFmtId="4" fontId="10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10" fillId="0" borderId="0" xfId="0" applyFont="1"/>
    <xf numFmtId="4" fontId="8" fillId="0" borderId="0" xfId="0" applyNumberFormat="1" applyFont="1" applyAlignment="1">
      <alignment horizontal="center"/>
    </xf>
    <xf numFmtId="4" fontId="10" fillId="0" borderId="0" xfId="0" applyNumberFormat="1" applyFont="1" applyBorder="1" applyAlignment="1">
      <alignment horizontal="left" wrapText="1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justify"/>
    </xf>
    <xf numFmtId="0" fontId="10" fillId="0" borderId="0" xfId="0" applyFont="1" applyBorder="1" applyAlignment="1"/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3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4"/>
  <sheetViews>
    <sheetView tabSelected="1" zoomScaleNormal="100" workbookViewId="0">
      <selection activeCell="B20" sqref="B20"/>
    </sheetView>
  </sheetViews>
  <sheetFormatPr defaultColWidth="8.7109375" defaultRowHeight="15.75" x14ac:dyDescent="0.25"/>
  <cols>
    <col min="1" max="1" width="4.7109375" style="1" customWidth="1"/>
    <col min="2" max="2" width="19.28515625" style="1" customWidth="1"/>
    <col min="3" max="3" width="8.85546875" style="1" customWidth="1"/>
    <col min="4" max="4" width="10" style="1" customWidth="1"/>
    <col min="5" max="5" width="14.85546875" style="1" customWidth="1"/>
    <col min="6" max="6" width="11.42578125" style="1" customWidth="1"/>
    <col min="7" max="7" width="15.28515625" style="1" customWidth="1"/>
    <col min="8" max="8" width="10.42578125" style="1" customWidth="1"/>
    <col min="9" max="9" width="14.7109375" style="1" customWidth="1"/>
    <col min="10" max="10" width="12.140625" style="1" customWidth="1"/>
    <col min="11" max="11" width="14" style="1" customWidth="1"/>
    <col min="12" max="12" width="10.7109375" style="1" customWidth="1"/>
    <col min="13" max="13" width="14.7109375" style="1" customWidth="1"/>
    <col min="14" max="14" width="11.5703125" style="1" customWidth="1"/>
    <col min="15" max="15" width="14.7109375" style="1" customWidth="1"/>
    <col min="16" max="16" width="11.140625" style="1" customWidth="1"/>
    <col min="17" max="17" width="13.42578125" style="1" customWidth="1"/>
    <col min="18" max="18" width="13.28515625" style="2" customWidth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 t="s">
        <v>0</v>
      </c>
    </row>
    <row r="2" spans="1:20" ht="10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0" x14ac:dyDescent="0.25">
      <c r="A3" s="38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20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0" ht="24" customHeight="1" x14ac:dyDescent="0.25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20" ht="28.5" customHeight="1" x14ac:dyDescent="0.25">
      <c r="A6" s="39" t="s">
        <v>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20" ht="28.5" customHeight="1" x14ac:dyDescent="0.25">
      <c r="A7" s="39" t="s">
        <v>19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20" ht="31.5" customHeight="1" x14ac:dyDescent="0.25">
      <c r="A8" s="40" t="s">
        <v>3</v>
      </c>
      <c r="B8" s="41" t="s">
        <v>4</v>
      </c>
      <c r="C8" s="43" t="s">
        <v>5</v>
      </c>
      <c r="D8" s="42" t="s">
        <v>6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35" t="s">
        <v>28</v>
      </c>
    </row>
    <row r="9" spans="1:20" ht="28.5" customHeight="1" x14ac:dyDescent="0.25">
      <c r="A9" s="40"/>
      <c r="B9" s="42"/>
      <c r="C9" s="43"/>
      <c r="D9" s="42" t="s">
        <v>7</v>
      </c>
      <c r="E9" s="42"/>
      <c r="F9" s="42" t="s">
        <v>8</v>
      </c>
      <c r="G9" s="42"/>
      <c r="H9" s="42" t="s">
        <v>9</v>
      </c>
      <c r="I9" s="42"/>
      <c r="J9" s="44" t="s">
        <v>21</v>
      </c>
      <c r="K9" s="45"/>
      <c r="L9" s="44" t="s">
        <v>25</v>
      </c>
      <c r="M9" s="45"/>
      <c r="N9" s="44" t="s">
        <v>26</v>
      </c>
      <c r="O9" s="45"/>
      <c r="P9" s="42" t="s">
        <v>27</v>
      </c>
      <c r="Q9" s="42"/>
      <c r="R9" s="36"/>
    </row>
    <row r="10" spans="1:20" ht="28.5" customHeight="1" x14ac:dyDescent="0.25">
      <c r="A10" s="40"/>
      <c r="B10" s="41"/>
      <c r="C10" s="43"/>
      <c r="D10" s="28" t="s">
        <v>10</v>
      </c>
      <c r="E10" s="28" t="s">
        <v>11</v>
      </c>
      <c r="F10" s="28" t="s">
        <v>10</v>
      </c>
      <c r="G10" s="28" t="s">
        <v>11</v>
      </c>
      <c r="H10" s="28" t="s">
        <v>10</v>
      </c>
      <c r="I10" s="28" t="s">
        <v>11</v>
      </c>
      <c r="J10" s="28" t="s">
        <v>10</v>
      </c>
      <c r="K10" s="28" t="s">
        <v>11</v>
      </c>
      <c r="L10" s="28" t="s">
        <v>10</v>
      </c>
      <c r="M10" s="28" t="s">
        <v>11</v>
      </c>
      <c r="N10" s="29" t="s">
        <v>22</v>
      </c>
      <c r="O10" s="29" t="s">
        <v>11</v>
      </c>
      <c r="P10" s="30" t="s">
        <v>10</v>
      </c>
      <c r="Q10" s="31" t="s">
        <v>11</v>
      </c>
      <c r="R10" s="37"/>
    </row>
    <row r="11" spans="1:20" ht="26.25" customHeight="1" x14ac:dyDescent="0.25">
      <c r="A11" s="6">
        <v>1</v>
      </c>
      <c r="B11" s="12" t="s">
        <v>12</v>
      </c>
      <c r="C11" s="13">
        <v>11116</v>
      </c>
      <c r="D11" s="14">
        <v>66</v>
      </c>
      <c r="E11" s="14">
        <f t="shared" ref="E11:E16" si="0">C11*D11</f>
        <v>733656</v>
      </c>
      <c r="F11" s="14">
        <v>58.4</v>
      </c>
      <c r="G11" s="14">
        <f t="shared" ref="G11:G16" si="1">C11*F11</f>
        <v>649174.4</v>
      </c>
      <c r="H11" s="14">
        <v>76</v>
      </c>
      <c r="I11" s="14">
        <f t="shared" ref="I11:I16" si="2">C11*H11</f>
        <v>844816</v>
      </c>
      <c r="J11" s="14">
        <v>64.12</v>
      </c>
      <c r="K11" s="14">
        <f>C11*J11</f>
        <v>712757.92</v>
      </c>
      <c r="L11" s="32">
        <v>58</v>
      </c>
      <c r="M11" s="14">
        <f t="shared" ref="M11:M16" si="3">C11*L11</f>
        <v>644728</v>
      </c>
      <c r="N11" s="14">
        <v>61</v>
      </c>
      <c r="O11" s="14">
        <f>C11*N11</f>
        <v>678076</v>
      </c>
      <c r="P11" s="15">
        <v>76.180000000000007</v>
      </c>
      <c r="Q11" s="14">
        <f t="shared" ref="Q11:Q16" si="4">C11*P11</f>
        <v>846816.88000000012</v>
      </c>
      <c r="R11" s="33">
        <v>644728</v>
      </c>
      <c r="T11" s="7"/>
    </row>
    <row r="12" spans="1:20" ht="26.25" customHeight="1" x14ac:dyDescent="0.25">
      <c r="A12" s="6">
        <v>2</v>
      </c>
      <c r="B12" s="12" t="s">
        <v>24</v>
      </c>
      <c r="C12" s="13">
        <v>685</v>
      </c>
      <c r="D12" s="14">
        <v>220</v>
      </c>
      <c r="E12" s="14">
        <f t="shared" si="0"/>
        <v>150700</v>
      </c>
      <c r="F12" s="14">
        <v>256.36</v>
      </c>
      <c r="G12" s="14">
        <f t="shared" si="1"/>
        <v>175606.6</v>
      </c>
      <c r="H12" s="32">
        <v>209</v>
      </c>
      <c r="I12" s="14">
        <f t="shared" si="2"/>
        <v>143165</v>
      </c>
      <c r="J12" s="14">
        <v>265.32</v>
      </c>
      <c r="K12" s="14">
        <f>J12*C12</f>
        <v>181744.19999999998</v>
      </c>
      <c r="L12" s="14">
        <v>260</v>
      </c>
      <c r="M12" s="14">
        <f t="shared" si="3"/>
        <v>178100</v>
      </c>
      <c r="N12" s="14">
        <v>262</v>
      </c>
      <c r="O12" s="14">
        <f>N12*C12</f>
        <v>179470</v>
      </c>
      <c r="P12" s="15">
        <v>209.9</v>
      </c>
      <c r="Q12" s="14">
        <f t="shared" si="4"/>
        <v>143781.5</v>
      </c>
      <c r="R12" s="33">
        <v>143165</v>
      </c>
    </row>
    <row r="13" spans="1:20" ht="22.5" customHeight="1" x14ac:dyDescent="0.25">
      <c r="A13" s="6">
        <v>3</v>
      </c>
      <c r="B13" s="12" t="s">
        <v>13</v>
      </c>
      <c r="C13" s="13">
        <v>1626</v>
      </c>
      <c r="D13" s="14">
        <v>360</v>
      </c>
      <c r="E13" s="14">
        <f t="shared" si="0"/>
        <v>585360</v>
      </c>
      <c r="F13" s="14">
        <v>317.52</v>
      </c>
      <c r="G13" s="14">
        <f t="shared" si="1"/>
        <v>516287.51999999996</v>
      </c>
      <c r="H13" s="14">
        <v>360</v>
      </c>
      <c r="I13" s="14">
        <f t="shared" si="2"/>
        <v>585360</v>
      </c>
      <c r="J13" s="14">
        <v>316.3</v>
      </c>
      <c r="K13" s="14">
        <f>C13*J13</f>
        <v>514303.80000000005</v>
      </c>
      <c r="L13" s="32">
        <v>310</v>
      </c>
      <c r="M13" s="14">
        <f t="shared" si="3"/>
        <v>504060</v>
      </c>
      <c r="N13" s="14">
        <v>312</v>
      </c>
      <c r="O13" s="14">
        <v>0</v>
      </c>
      <c r="P13" s="15">
        <v>444.82</v>
      </c>
      <c r="Q13" s="14">
        <f t="shared" si="4"/>
        <v>723277.32</v>
      </c>
      <c r="R13" s="33">
        <v>504060</v>
      </c>
    </row>
    <row r="14" spans="1:20" ht="23.25" customHeight="1" x14ac:dyDescent="0.25">
      <c r="A14" s="6">
        <v>4</v>
      </c>
      <c r="B14" s="12" t="s">
        <v>30</v>
      </c>
      <c r="C14" s="13">
        <v>33795</v>
      </c>
      <c r="D14" s="32">
        <v>16</v>
      </c>
      <c r="E14" s="14">
        <f t="shared" si="0"/>
        <v>540720</v>
      </c>
      <c r="F14" s="14">
        <v>28.86</v>
      </c>
      <c r="G14" s="14">
        <f t="shared" si="1"/>
        <v>975323.7</v>
      </c>
      <c r="H14" s="14">
        <v>17</v>
      </c>
      <c r="I14" s="14">
        <f t="shared" si="2"/>
        <v>574515</v>
      </c>
      <c r="J14" s="14">
        <v>29.25</v>
      </c>
      <c r="K14" s="14">
        <f>C14*J14</f>
        <v>988503.75</v>
      </c>
      <c r="L14" s="14">
        <v>28</v>
      </c>
      <c r="M14" s="14">
        <f t="shared" si="3"/>
        <v>946260</v>
      </c>
      <c r="N14" s="14">
        <v>28.6</v>
      </c>
      <c r="O14" s="14">
        <f>N14*C14</f>
        <v>966537</v>
      </c>
      <c r="P14" s="15">
        <v>0</v>
      </c>
      <c r="Q14" s="14">
        <f t="shared" si="4"/>
        <v>0</v>
      </c>
      <c r="R14" s="33">
        <v>540720</v>
      </c>
    </row>
    <row r="15" spans="1:20" ht="24.75" customHeight="1" x14ac:dyDescent="0.25">
      <c r="A15" s="6">
        <v>5</v>
      </c>
      <c r="B15" s="12" t="s">
        <v>14</v>
      </c>
      <c r="C15" s="13">
        <v>1566</v>
      </c>
      <c r="D15" s="14">
        <v>750</v>
      </c>
      <c r="E15" s="14">
        <f>C15*D15</f>
        <v>1174500</v>
      </c>
      <c r="F15" s="32">
        <v>749.48</v>
      </c>
      <c r="G15" s="14">
        <f t="shared" si="1"/>
        <v>1173685.68</v>
      </c>
      <c r="H15" s="14">
        <v>760</v>
      </c>
      <c r="I15" s="14">
        <f t="shared" si="2"/>
        <v>1190160</v>
      </c>
      <c r="J15" s="14">
        <v>810.68</v>
      </c>
      <c r="K15" s="14">
        <f>C15*J15</f>
        <v>1269524.8799999999</v>
      </c>
      <c r="L15" s="14">
        <v>820</v>
      </c>
      <c r="M15" s="14">
        <f t="shared" si="3"/>
        <v>1284120</v>
      </c>
      <c r="N15" s="14">
        <v>800</v>
      </c>
      <c r="O15" s="14">
        <f>N15*C15</f>
        <v>1252800</v>
      </c>
      <c r="P15" s="15">
        <v>762.7</v>
      </c>
      <c r="Q15" s="14">
        <f t="shared" si="4"/>
        <v>1194388.2000000002</v>
      </c>
      <c r="R15" s="33">
        <v>1173685.68</v>
      </c>
    </row>
    <row r="16" spans="1:20" ht="24.75" customHeight="1" x14ac:dyDescent="0.25">
      <c r="A16" s="6">
        <v>6</v>
      </c>
      <c r="B16" s="16" t="s">
        <v>20</v>
      </c>
      <c r="C16" s="13">
        <v>402</v>
      </c>
      <c r="D16" s="14">
        <v>750</v>
      </c>
      <c r="E16" s="14">
        <f t="shared" si="0"/>
        <v>301500</v>
      </c>
      <c r="F16" s="14">
        <v>810.67</v>
      </c>
      <c r="G16" s="14">
        <f t="shared" si="1"/>
        <v>325889.33999999997</v>
      </c>
      <c r="H16" s="14">
        <v>0</v>
      </c>
      <c r="I16" s="14">
        <f t="shared" si="2"/>
        <v>0</v>
      </c>
      <c r="J16" s="14">
        <v>680.54</v>
      </c>
      <c r="K16" s="14">
        <f>C16*J16</f>
        <v>273577.07999999996</v>
      </c>
      <c r="L16" s="32">
        <v>670</v>
      </c>
      <c r="M16" s="14">
        <f t="shared" si="3"/>
        <v>269340</v>
      </c>
      <c r="N16" s="14">
        <v>671</v>
      </c>
      <c r="O16" s="14">
        <f>N16*C16</f>
        <v>269742</v>
      </c>
      <c r="P16" s="15">
        <v>749.65</v>
      </c>
      <c r="Q16" s="14">
        <f t="shared" si="4"/>
        <v>301359.3</v>
      </c>
      <c r="R16" s="33">
        <v>269340</v>
      </c>
    </row>
    <row r="17" spans="1:21" s="9" customFormat="1" ht="15" x14ac:dyDescent="0.25">
      <c r="A17" s="8"/>
      <c r="B17" s="17" t="s">
        <v>15</v>
      </c>
      <c r="C17" s="18">
        <f>SUM(C11:C16)</f>
        <v>49190</v>
      </c>
      <c r="D17" s="18"/>
      <c r="E17" s="18">
        <f>SUM(E11:E16)</f>
        <v>3486436</v>
      </c>
      <c r="F17" s="18"/>
      <c r="G17" s="18">
        <f>SUM(G11:G16)</f>
        <v>3815967.2399999993</v>
      </c>
      <c r="H17" s="18"/>
      <c r="I17" s="18">
        <f>SUM(I11:I16)</f>
        <v>3338016</v>
      </c>
      <c r="J17" s="18"/>
      <c r="K17" s="18">
        <f>SUM(K11:K16)</f>
        <v>3940411.63</v>
      </c>
      <c r="L17" s="18"/>
      <c r="M17" s="18">
        <f>SUM(M11:M16)</f>
        <v>3826608</v>
      </c>
      <c r="N17" s="19"/>
      <c r="O17" s="18">
        <f>SUM(O11:O16)</f>
        <v>3346625</v>
      </c>
      <c r="P17" s="18"/>
      <c r="Q17" s="18">
        <f>SUM(Q11:Q16)</f>
        <v>3209623.2</v>
      </c>
      <c r="R17" s="34">
        <f>SUM(R11:R16)</f>
        <v>3275698.6799999997</v>
      </c>
    </row>
    <row r="18" spans="1:2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1" ht="15.75" customHeight="1" x14ac:dyDescent="0.25">
      <c r="A19" s="20" t="s">
        <v>31</v>
      </c>
      <c r="B19" s="21"/>
      <c r="C19" s="20"/>
      <c r="D19" s="20"/>
      <c r="E19" s="20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  <c r="Q19" s="21"/>
      <c r="R19" s="10"/>
      <c r="S19" s="10"/>
      <c r="T19" s="10"/>
      <c r="U19" s="10"/>
    </row>
    <row r="20" spans="1:21" ht="20.25" customHeight="1" x14ac:dyDescent="0.25">
      <c r="A20" s="24"/>
      <c r="B20" s="20" t="s">
        <v>16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11"/>
      <c r="S20" s="11"/>
      <c r="T20" s="11"/>
      <c r="U20" s="11"/>
    </row>
    <row r="21" spans="1:21" x14ac:dyDescent="0.25">
      <c r="A21" s="21"/>
      <c r="B21" s="21" t="s">
        <v>17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21" x14ac:dyDescent="0.25">
      <c r="A22" s="25"/>
      <c r="B22" s="26" t="s">
        <v>18</v>
      </c>
      <c r="C22" s="26"/>
      <c r="D22" s="27"/>
      <c r="E22" s="27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4" spans="1:21" x14ac:dyDescent="0.25">
      <c r="P24" s="1" t="s">
        <v>29</v>
      </c>
    </row>
  </sheetData>
  <mergeCells count="16">
    <mergeCell ref="D9:E9"/>
    <mergeCell ref="F9:G9"/>
    <mergeCell ref="H9:I9"/>
    <mergeCell ref="R8:R10"/>
    <mergeCell ref="A3:Q3"/>
    <mergeCell ref="A5:Q5"/>
    <mergeCell ref="A6:Q6"/>
    <mergeCell ref="A7:Q7"/>
    <mergeCell ref="A8:A10"/>
    <mergeCell ref="B8:B10"/>
    <mergeCell ref="C8:C10"/>
    <mergeCell ref="D8:Q8"/>
    <mergeCell ref="P9:Q9"/>
    <mergeCell ref="N9:O9"/>
    <mergeCell ref="J9:K9"/>
    <mergeCell ref="L9:M9"/>
  </mergeCells>
  <pageMargins left="0.44027777777777799" right="0.27013888888888898" top="0.57986111111111105" bottom="0.15972222222222199" header="0.51180555555555496" footer="0.51180555555555496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</vt:lpstr>
      <vt:lpstr>'Обоснование НМЦ'!Область_печати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zakupki</dc:creator>
  <dc:description/>
  <cp:lastModifiedBy>user</cp:lastModifiedBy>
  <cp:revision>1</cp:revision>
  <cp:lastPrinted>2023-11-03T05:37:45Z</cp:lastPrinted>
  <dcterms:created xsi:type="dcterms:W3CDTF">2017-03-07T03:39:08Z</dcterms:created>
  <dcterms:modified xsi:type="dcterms:W3CDTF">2023-11-10T09:02:09Z</dcterms:modified>
  <dc:language>ru-RU</dc:language>
</cp:coreProperties>
</file>