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Архив\школа 12\Проект\Выдача на экспертизу\Сметы 28.03\шк 12 крыльцо сметы\"/>
    </mc:Choice>
  </mc:AlternateContent>
  <bookViews>
    <workbookView xWindow="32760" yWindow="32760" windowWidth="19440" windowHeight="13410" activeTab="2"/>
  </bookViews>
  <sheets>
    <sheet name="ЛСР 02-01-01" sheetId="6" r:id="rId1"/>
    <sheet name="ЛСР 02-01-02" sheetId="7" r:id="rId2"/>
    <sheet name="ЛСР 02-01-03" sheetId="9" r:id="rId3"/>
    <sheet name="ЛСР 02-01-04" sheetId="10" r:id="rId4"/>
    <sheet name="ЛСР 09-01-01" sheetId="11" r:id="rId5"/>
    <sheet name="ЛСР 09-01-02" sheetId="12" r:id="rId6"/>
    <sheet name="Вес демонтируемого материала" sheetId="13" r:id="rId7"/>
  </sheets>
  <definedNames>
    <definedName name="_xlnm.Print_Area" localSheetId="0">'ЛСР 02-01-01'!$A$1:$N$340</definedName>
  </definedNames>
  <calcPr calcId="162913"/>
</workbook>
</file>

<file path=xl/calcChain.xml><?xml version="1.0" encoding="utf-8"?>
<calcChain xmlns="http://schemas.openxmlformats.org/spreadsheetml/2006/main">
  <c r="D27" i="13" l="1"/>
  <c r="D22" i="13"/>
  <c r="D21" i="13"/>
  <c r="D20" i="13"/>
  <c r="D18" i="13"/>
  <c r="D17" i="13"/>
  <c r="D16" i="13"/>
  <c r="D15" i="13"/>
  <c r="D14" i="13"/>
  <c r="D13" i="13"/>
  <c r="D12" i="13"/>
  <c r="D10" i="13"/>
  <c r="D9" i="13"/>
  <c r="D8" i="13"/>
  <c r="D25" i="13" s="1"/>
  <c r="D26" i="13" s="1"/>
</calcChain>
</file>

<file path=xl/sharedStrings.xml><?xml version="1.0" encoding="utf-8"?>
<sst xmlns="http://schemas.openxmlformats.org/spreadsheetml/2006/main" count="15257" uniqueCount="1483">
  <si>
    <t>(наименование стройки)</t>
  </si>
  <si>
    <t>№ пп</t>
  </si>
  <si>
    <t>монтажных работ</t>
  </si>
  <si>
    <t>МАОУ СОШ № 12 Тюменская область, город Тобольск, 8 микрорайон, № 42</t>
  </si>
  <si>
    <t>Капитальный ремонт главного входа</t>
  </si>
  <si>
    <t>Захоронение отходов, не относящихся к твердым коммунальным отходам</t>
  </si>
  <si>
    <t>ПНР вертикального подъемника</t>
  </si>
  <si>
    <t>"Капитальный ремонт главного входа в здание МАОУ СОШ № 12, с элементами доступности для МДИ, по адресу: Тюменская область, город Тобольск, 8 микрорайон,  №42"</t>
  </si>
  <si>
    <t>Наименование работ и затрат</t>
  </si>
  <si>
    <t>строительных работ</t>
  </si>
  <si>
    <t>всего</t>
  </si>
  <si>
    <t>Демонтажные работы</t>
  </si>
  <si>
    <t>Элементы доступности для МДИ</t>
  </si>
  <si>
    <t>Сети электроснабжения. Электроосвещение.</t>
  </si>
  <si>
    <t>Приложение № 2</t>
  </si>
  <si>
    <t>Утверждено приказом № 421 от 4 августа 2020 г. Минстроя РФ</t>
  </si>
  <si>
    <t xml:space="preserve">Наименование редакции сметных нормативов  </t>
  </si>
  <si>
    <t>Изменения в федеральные единичные расценки и отдельные составляющие к ним, включенные в федеральный реестр сметных нормативов  приказом Минстроя России от 26 декабря № 2019 г. № 876/пр (в ред. приказов от 30.03.2019 № 172/пр,  от 01.06.2020 294/пр, от 30.06.2020 № 352/пр)</t>
  </si>
  <si>
    <t>Наименование программного продукта</t>
  </si>
  <si>
    <t>ПК "ГРАНД-Смета 2021"</t>
  </si>
  <si>
    <t>(наименование объекта капитального строительства)</t>
  </si>
  <si>
    <t>ЛОКАЛЬНЫЙ СМЕТНЫЙ РАСЧЕТ (СМЕТА) № 02-01-01</t>
  </si>
  <si>
    <t>(наименование конструктивного решения)</t>
  </si>
  <si>
    <t xml:space="preserve">Составлен </t>
  </si>
  <si>
    <t>базисно-индексным</t>
  </si>
  <si>
    <t>методом</t>
  </si>
  <si>
    <t>Основание</t>
  </si>
  <si>
    <t>А 11/20 -дефектная ведомость</t>
  </si>
  <si>
    <t>(проектная и (или) иная техническая документация)</t>
  </si>
  <si>
    <t xml:space="preserve">Составлен(а) в текущем (базисном) уровне цен </t>
  </si>
  <si>
    <t>4 квартал 2020г./01.01.2000г.</t>
  </si>
  <si>
    <t xml:space="preserve">Сметная стоимость </t>
  </si>
  <si>
    <t>тыс.руб.</t>
  </si>
  <si>
    <t>в том числе:</t>
  </si>
  <si>
    <t>Средства на оплату труда рабочих</t>
  </si>
  <si>
    <t>(0)</t>
  </si>
  <si>
    <t>Нормативные затраты труда рабочих</t>
  </si>
  <si>
    <t>чел.час.</t>
  </si>
  <si>
    <t>оборудования</t>
  </si>
  <si>
    <t>Нормативные затраты труда машинистов</t>
  </si>
  <si>
    <t>прочих затрат</t>
  </si>
  <si>
    <t xml:space="preserve">Расчетный измеритель конструктивного решения  </t>
  </si>
  <si>
    <t/>
  </si>
  <si>
    <t>№ п/п</t>
  </si>
  <si>
    <t>Обоснование</t>
  </si>
  <si>
    <t>Единица измерения</t>
  </si>
  <si>
    <t>Количество</t>
  </si>
  <si>
    <t>Сметная стоимость в базисном уровне цен (в текущем уровне цен (гр. 8) для ресурсов, отсутствующих в СНБ), руб.</t>
  </si>
  <si>
    <t>Индексы</t>
  </si>
  <si>
    <t>Сметная стоимость в текущем уровне цен, руб.</t>
  </si>
  <si>
    <t>на единицу</t>
  </si>
  <si>
    <t>коэффициенты</t>
  </si>
  <si>
    <t>всего с учетом коэффициентов</t>
  </si>
  <si>
    <t>Раздел 1. Демонтажные работы</t>
  </si>
  <si>
    <t>1</t>
  </si>
  <si>
    <t>ФЕР10-01-047-02</t>
  </si>
  <si>
    <t>100 м2</t>
  </si>
  <si>
    <t>0,06815</t>
  </si>
  <si>
    <t>Приказ от 04.09.2019 № 519/пр табл.2 п.1</t>
  </si>
  <si>
    <t>Демонтаж (разборка) сборных бетонных и железобетонных строительных конструкций ОЗП=0,8; ЭМ=0,8 к расх.; ЗПМ=0,8; МАТ=0 к расх.; ТЗ=0,8; ТЗМ=0,8</t>
  </si>
  <si>
    <t>ОТ</t>
  </si>
  <si>
    <t>0,8</t>
  </si>
  <si>
    <t>2</t>
  </si>
  <si>
    <t>ЭМ</t>
  </si>
  <si>
    <t>3</t>
  </si>
  <si>
    <t>в т.ч. ОТм</t>
  </si>
  <si>
    <t>4</t>
  </si>
  <si>
    <t>М</t>
  </si>
  <si>
    <t>0</t>
  </si>
  <si>
    <t>м2</t>
  </si>
  <si>
    <t>100</t>
  </si>
  <si>
    <t>ЗТ</t>
  </si>
  <si>
    <t>чел.-ч</t>
  </si>
  <si>
    <t>122,57</t>
  </si>
  <si>
    <t>6,6825164</t>
  </si>
  <si>
    <t>ЗТм</t>
  </si>
  <si>
    <t>3,8</t>
  </si>
  <si>
    <t>0,207176</t>
  </si>
  <si>
    <t>Итого по расценке</t>
  </si>
  <si>
    <t>ФОТ</t>
  </si>
  <si>
    <t>МДС81-33.2004 Прил.4 п.10</t>
  </si>
  <si>
    <t>НР Деревянные конструкции</t>
  </si>
  <si>
    <t>%</t>
  </si>
  <si>
    <t>118</t>
  </si>
  <si>
    <t>0,9</t>
  </si>
  <si>
    <t>106,2</t>
  </si>
  <si>
    <t>Письмо №АП-5536/06 от 18.11.04 Прил.1 п.10</t>
  </si>
  <si>
    <t>СП Деревянные конструкции</t>
  </si>
  <si>
    <t>63</t>
  </si>
  <si>
    <t>0,85</t>
  </si>
  <si>
    <t>53,55</t>
  </si>
  <si>
    <t>Всего по позиции</t>
  </si>
  <si>
    <t>ФЕР10-01-047-05</t>
  </si>
  <si>
    <t>99,45</t>
  </si>
  <si>
    <t>5,422014</t>
  </si>
  <si>
    <t>ФЕР46-04-008-01</t>
  </si>
  <si>
    <t>0,369</t>
  </si>
  <si>
    <t>14,38</t>
  </si>
  <si>
    <t>5,30622</t>
  </si>
  <si>
    <t>МДС81-33.2004 Прил.4 п.49</t>
  </si>
  <si>
    <t>НР 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</si>
  <si>
    <t>110</t>
  </si>
  <si>
    <t>99</t>
  </si>
  <si>
    <t>Письмо №АП-5536/06 от 18.11.04 Прил.1 п.49</t>
  </si>
  <si>
    <t>СП 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</si>
  <si>
    <t>70</t>
  </si>
  <si>
    <t>59,5</t>
  </si>
  <si>
    <t>ФЕР12-01-017-01</t>
  </si>
  <si>
    <t>м3</t>
  </si>
  <si>
    <t>24,3</t>
  </si>
  <si>
    <t>7,17336</t>
  </si>
  <si>
    <t>1,94</t>
  </si>
  <si>
    <t>0,572688</t>
  </si>
  <si>
    <t>МДС81-33.2004 Прил.4 п.12</t>
  </si>
  <si>
    <t>НР Кровли</t>
  </si>
  <si>
    <t>120</t>
  </si>
  <si>
    <t>108</t>
  </si>
  <si>
    <t>Письмо №АП-5536/06 от 18.11.04 Прил.1 п.12</t>
  </si>
  <si>
    <t>СП Кровли</t>
  </si>
  <si>
    <t>65</t>
  </si>
  <si>
    <t>55,25</t>
  </si>
  <si>
    <t>5</t>
  </si>
  <si>
    <t>ФЕР12-01-017-02</t>
  </si>
  <si>
    <t>Устройство выравнивающих стяжек: на каждый 1 мм изменения толщины добавлять или исключать к расценке 12-01-017-01</t>
  </si>
  <si>
    <t>ТОЛ. 100 ММ ПЗ=85 (ОЗП=85; ЭМ=85 к расх.; ЗПМ=85; МАТ=85 к расх.; ТЗ=85; ТЗМ=85)</t>
  </si>
  <si>
    <t>68</t>
  </si>
  <si>
    <t>25,092</t>
  </si>
  <si>
    <t>0,03</t>
  </si>
  <si>
    <t>0,75276</t>
  </si>
  <si>
    <t>6</t>
  </si>
  <si>
    <t>ФЕРр58-3-2</t>
  </si>
  <si>
    <t>100 м</t>
  </si>
  <si>
    <t>0,14</t>
  </si>
  <si>
    <t>т</t>
  </si>
  <si>
    <t>11,04</t>
  </si>
  <si>
    <t>1,5456</t>
  </si>
  <si>
    <t>МДС81-33.2004 Прил.5 п.8</t>
  </si>
  <si>
    <t>НР Крыши, кровли (ремонтно-строительные)</t>
  </si>
  <si>
    <t>83</t>
  </si>
  <si>
    <t>Письмо №АП-5536/06 Прил.2 п.8</t>
  </si>
  <si>
    <t>СП Крыши, кровли (ремонтно-строительные)</t>
  </si>
  <si>
    <t>7</t>
  </si>
  <si>
    <t>ФЕР15-01-062-02</t>
  </si>
  <si>
    <t>0,2276</t>
  </si>
  <si>
    <t>Приказ от 04.09.2019 № 519/пр табл.2 п.4</t>
  </si>
  <si>
    <t>Демонтаж (разборка) металлических конструкций ОЗП=0,7; ЭМ=0,7 к расх.; ЗПМ=0,7; МАТ=0 к расх.; ТЗ=0,7; ТЗМ=0,7</t>
  </si>
  <si>
    <t>0,7</t>
  </si>
  <si>
    <t>106,19</t>
  </si>
  <si>
    <t>16,9181908</t>
  </si>
  <si>
    <t>0,64</t>
  </si>
  <si>
    <t>0,1019648</t>
  </si>
  <si>
    <t>МДС81-33.2004 Прил.4 п.15</t>
  </si>
  <si>
    <t>НР Отделочные работы</t>
  </si>
  <si>
    <t>105</t>
  </si>
  <si>
    <t>94,5</t>
  </si>
  <si>
    <t>Письмо №АП-5536/06 от 18.11.04 Прил.1 п.15</t>
  </si>
  <si>
    <t>СП Отделочные работы</t>
  </si>
  <si>
    <t>55</t>
  </si>
  <si>
    <t>46,75</t>
  </si>
  <si>
    <t>8</t>
  </si>
  <si>
    <t>ФЕРр57-2-3</t>
  </si>
  <si>
    <t>0,8649</t>
  </si>
  <si>
    <t>69,87</t>
  </si>
  <si>
    <t>60,430563</t>
  </si>
  <si>
    <t>1,44</t>
  </si>
  <si>
    <t>1,245456</t>
  </si>
  <si>
    <t>МДС81-33.2004 Прил.5 п.7</t>
  </si>
  <si>
    <t>НР Полы (ремонтно-строительные)</t>
  </si>
  <si>
    <t>80</t>
  </si>
  <si>
    <t>Письмо №АП-5536/06 Прил.2 п.7</t>
  </si>
  <si>
    <t>СП Полы (ремонтно-строительные)</t>
  </si>
  <si>
    <t>9</t>
  </si>
  <si>
    <t>ФЕР11-01-011-01</t>
  </si>
  <si>
    <t>0,5059</t>
  </si>
  <si>
    <t>35,6</t>
  </si>
  <si>
    <t>14,408032</t>
  </si>
  <si>
    <t>1,27</t>
  </si>
  <si>
    <t>0,5139944</t>
  </si>
  <si>
    <t>МДС81-33.2004 Прил.4 п.11</t>
  </si>
  <si>
    <t>НР Полы</t>
  </si>
  <si>
    <t>123</t>
  </si>
  <si>
    <t>110,7</t>
  </si>
  <si>
    <t>Письмо №АП-5536/06 от 18.11.04 Прил.1 п.11</t>
  </si>
  <si>
    <t>СП Полы</t>
  </si>
  <si>
    <t>75</t>
  </si>
  <si>
    <t>63,75</t>
  </si>
  <si>
    <t>10</t>
  </si>
  <si>
    <t>ФЕР11-01-011-02</t>
  </si>
  <si>
    <t>Устройство стяжек: на каждые 5 мм изменения толщины стяжки добавлять или исключать к расценке 11-01-011-01</t>
  </si>
  <si>
    <t>тол.8 см ПЗ=12 (ОЗП=12; ЭМ=12 к расх.; ЗПМ=12; МАТ=12 к расх.; ТЗ=12; ТЗМ=12)</t>
  </si>
  <si>
    <t>9,6</t>
  </si>
  <si>
    <t>0,51</t>
  </si>
  <si>
    <t>0,44</t>
  </si>
  <si>
    <t>2,1369216</t>
  </si>
  <si>
    <t>0,21</t>
  </si>
  <si>
    <t>1,0198944</t>
  </si>
  <si>
    <t>11</t>
  </si>
  <si>
    <t>0,3591</t>
  </si>
  <si>
    <t>10,227168</t>
  </si>
  <si>
    <t>0,3648456</t>
  </si>
  <si>
    <t>12</t>
  </si>
  <si>
    <t>тол.3 см ПЗ=2 (ОЗП=2; ЭМ=2 к расх.; ЗПМ=2; МАТ=2 к расх.; ТЗ=2; ТЗМ=2)</t>
  </si>
  <si>
    <t>1,6</t>
  </si>
  <si>
    <t>0,2528064</t>
  </si>
  <si>
    <t>0,1206576</t>
  </si>
  <si>
    <t>13</t>
  </si>
  <si>
    <t>ФЕРр63-7-5</t>
  </si>
  <si>
    <t>0,5175</t>
  </si>
  <si>
    <t>74,3</t>
  </si>
  <si>
    <t>38,45025</t>
  </si>
  <si>
    <t>0,35</t>
  </si>
  <si>
    <t>0,181125</t>
  </si>
  <si>
    <t>МДС81-33.2004 Прил.5 п.13</t>
  </si>
  <si>
    <t>НР Стекольные, обойные и облицовочные работы (ремонтно-строительные)</t>
  </si>
  <si>
    <t>77</t>
  </si>
  <si>
    <t>Письмо №АП-5536/06 Прил.2 п.13</t>
  </si>
  <si>
    <t>СП Стекольные, обойные и облицовочные работы (ремонтно-строительные)</t>
  </si>
  <si>
    <t>50</t>
  </si>
  <si>
    <t>14</t>
  </si>
  <si>
    <t>ФЕР09-03-029-01</t>
  </si>
  <si>
    <t>Монтаж лестниц прямолинейных и криволинейных, пожарных с ограждением</t>
  </si>
  <si>
    <t>кг</t>
  </si>
  <si>
    <t>28,9</t>
  </si>
  <si>
    <t>5,83</t>
  </si>
  <si>
    <t>МДС81-33.2004 Прил.4 п.9</t>
  </si>
  <si>
    <t>НР Строительные металлические конструкции</t>
  </si>
  <si>
    <t>90</t>
  </si>
  <si>
    <t>81</t>
  </si>
  <si>
    <t>Письмо №АП-5536/06 от 18.11.04 Прил.1 п.9</t>
  </si>
  <si>
    <t>СП Строительные металлические конструкции</t>
  </si>
  <si>
    <t>85</t>
  </si>
  <si>
    <t>72,25</t>
  </si>
  <si>
    <t>15</t>
  </si>
  <si>
    <t>ФЕР09-03-046-03</t>
  </si>
  <si>
    <t>0,0159</t>
  </si>
  <si>
    <t>47,8</t>
  </si>
  <si>
    <t>0,76002</t>
  </si>
  <si>
    <t>0,008109</t>
  </si>
  <si>
    <t>16</t>
  </si>
  <si>
    <t>ФЕРр55-5-1</t>
  </si>
  <si>
    <t>0,247</t>
  </si>
  <si>
    <t>15,88</t>
  </si>
  <si>
    <t>3,92236</t>
  </si>
  <si>
    <t>МДС81-33.2004 Прил.5 п.5</t>
  </si>
  <si>
    <t>НР Перегородки (ремонтно-строительные)</t>
  </si>
  <si>
    <t>89</t>
  </si>
  <si>
    <t>Письмо №АП-5536/06 Прил.2 п.5</t>
  </si>
  <si>
    <t>СП Перегородки (ремонтно-строительные)</t>
  </si>
  <si>
    <t>17</t>
  </si>
  <si>
    <t>ФЕР08-02-007-03</t>
  </si>
  <si>
    <t>Установка металлических решеток приямков</t>
  </si>
  <si>
    <t>42,3</t>
  </si>
  <si>
    <t>2,34</t>
  </si>
  <si>
    <t>МДС81-33.2004 Прил.4 п.8</t>
  </si>
  <si>
    <t>НР Конструкции из кирпича и блоков</t>
  </si>
  <si>
    <t>122</t>
  </si>
  <si>
    <t>109,8</t>
  </si>
  <si>
    <t>Письмо №АП-5536/06 от 18.11.04 Прил.1 п.8</t>
  </si>
  <si>
    <t>СП Конструкции из кирпича и блоков</t>
  </si>
  <si>
    <t>18</t>
  </si>
  <si>
    <t>19</t>
  </si>
  <si>
    <t>100 м3</t>
  </si>
  <si>
    <t>0,01056</t>
  </si>
  <si>
    <t>155</t>
  </si>
  <si>
    <t>МДС81-33.2004 Прил.5 п.18</t>
  </si>
  <si>
    <t>НР Благоустройство (ремонтно-строительные)</t>
  </si>
  <si>
    <t>104</t>
  </si>
  <si>
    <t>Письмо №АП-5536/06 Прил.2 п.18</t>
  </si>
  <si>
    <t>СП Благоустройство (ремонтно-строительные)</t>
  </si>
  <si>
    <t>60</t>
  </si>
  <si>
    <t>20</t>
  </si>
  <si>
    <t>ФЕРр68-12-2</t>
  </si>
  <si>
    <t>0,018</t>
  </si>
  <si>
    <t>11,7</t>
  </si>
  <si>
    <t>0,2106</t>
  </si>
  <si>
    <t>2,96</t>
  </si>
  <si>
    <t>0,05328</t>
  </si>
  <si>
    <t>Итоги по разделу 1 Демонтажные работы :</t>
  </si>
  <si>
    <t xml:space="preserve">     Строительные работы</t>
  </si>
  <si>
    <t xml:space="preserve">          В том числе:</t>
  </si>
  <si>
    <t xml:space="preserve">               оплата труда</t>
  </si>
  <si>
    <t xml:space="preserve">               эксплуатация машин и механизмов</t>
  </si>
  <si>
    <t xml:space="preserve">               материалы</t>
  </si>
  <si>
    <t xml:space="preserve">               накладные расходы</t>
  </si>
  <si>
    <t xml:space="preserve">               сметная прибыль</t>
  </si>
  <si>
    <t xml:space="preserve">     Итого ФОТ (справочно)</t>
  </si>
  <si>
    <t xml:space="preserve">     Итого накладные расходы (справочно)</t>
  </si>
  <si>
    <t xml:space="preserve">     Итого сметная прибыль (справочно)</t>
  </si>
  <si>
    <t xml:space="preserve">  Итого по разделу 1 Демонтажные работы</t>
  </si>
  <si>
    <t>Раздел 2. Погрузка и перевозки</t>
  </si>
  <si>
    <t>21</t>
  </si>
  <si>
    <t>ФССЦпг-01-01-01-006</t>
  </si>
  <si>
    <t>Погрузо-разгрузочные работы при автомобильных перевозках: Погрузка изделий плотничных (щиты ворот, заборов, накатов, настилов, обрешеток, перегородок и др.) и столярных (панели, тамбуры, шкафы встроенные)</t>
  </si>
  <si>
    <t>1 т груза</t>
  </si>
  <si>
    <t>0,144</t>
  </si>
  <si>
    <t>22</t>
  </si>
  <si>
    <t>ФССЦпг-01-01-02-006</t>
  </si>
  <si>
    <t>Погрузо-разгрузочные работы при автомобильных перевозках: Разгрузка изделий плотничных (щиты ворот, заборов, накатов, настилов, обрешеток, перегородок и др.) и столярных (панели, тамбуры, шкафы встроенные)</t>
  </si>
  <si>
    <t>23</t>
  </si>
  <si>
    <t>ФССЦпг-01-01-01-014</t>
  </si>
  <si>
    <t>0,471</t>
  </si>
  <si>
    <t>24</t>
  </si>
  <si>
    <t>ФССЦпг-01-01-02-014</t>
  </si>
  <si>
    <t>Погрузо-разгрузочные работы при автомобильных перевозках: Разгрузка изделий металлических (армокаркасы, заготовки трубные и др.)</t>
  </si>
  <si>
    <t>25</t>
  </si>
  <si>
    <t>ФССЦпг-03-21-01-008</t>
  </si>
  <si>
    <t>0,615</t>
  </si>
  <si>
    <t>26</t>
  </si>
  <si>
    <t>ФССЦпг-01-01-01-043</t>
  </si>
  <si>
    <t>Погрузо-разгрузочные работы при автомобильных перевозках: Погрузка мусора строительного с погрузкой экскаваторами емкостью ковша до 0,5 м3</t>
  </si>
  <si>
    <t>27,698</t>
  </si>
  <si>
    <t>27</t>
  </si>
  <si>
    <t>ФССЦпг-03-21-01-012</t>
  </si>
  <si>
    <t>Перевозка грузов автомобилями-самосвалами грузоподъемностью 10 т работающих вне карьера на расстояние: I класс груза до 12 км</t>
  </si>
  <si>
    <t>Итоги по разделу 2 Погрузка и перевозки :</t>
  </si>
  <si>
    <t xml:space="preserve">          Строительные работы</t>
  </si>
  <si>
    <t xml:space="preserve">               В том числе:</t>
  </si>
  <si>
    <t xml:space="preserve">                    эксплуатация машин и механизмов</t>
  </si>
  <si>
    <t xml:space="preserve">                    материалы</t>
  </si>
  <si>
    <t xml:space="preserve">          Транспортные расходы (перевозка), относимые на стоимость строительных работ</t>
  </si>
  <si>
    <t xml:space="preserve">  Итого по разделу 2 Погрузка и перевозки</t>
  </si>
  <si>
    <t>Итоги по смете:</t>
  </si>
  <si>
    <t xml:space="preserve">                    оплата труда</t>
  </si>
  <si>
    <t xml:space="preserve">                    накладные расходы</t>
  </si>
  <si>
    <t xml:space="preserve">                    сметная прибыль</t>
  </si>
  <si>
    <t xml:space="preserve">  ВСЕГО по смете</t>
  </si>
  <si>
    <t>Составил:</t>
  </si>
  <si>
    <t>Т.Г.Ковалёва</t>
  </si>
  <si>
    <t>[должность, подпись (инициалы, фамилия)]</t>
  </si>
  <si>
    <t>Проверил:</t>
  </si>
  <si>
    <t>МАОУ СОШ № 12 Тюменская область, город Тобольск, 8 микрорайон,  № 42</t>
  </si>
  <si>
    <t>ЛОКАЛЬНЫЙ СМЕТНЫЙ РАСЧЕТ (СМЕТА) № 02-01-02</t>
  </si>
  <si>
    <t>А 11/20 -АС</t>
  </si>
  <si>
    <t>Раздел 1. Проемы / проект А 11/20- АС л. 6</t>
  </si>
  <si>
    <t>8,3531455</t>
  </si>
  <si>
    <t>0,25897</t>
  </si>
  <si>
    <t>6,7775175</t>
  </si>
  <si>
    <t>ФЕР09-04-012-02</t>
  </si>
  <si>
    <t>Установка дверного доводчика к металлическим дверям</t>
  </si>
  <si>
    <t>шт</t>
  </si>
  <si>
    <t>1,11</t>
  </si>
  <si>
    <t>4,44</t>
  </si>
  <si>
    <t>Итоги по разделу 1 Проемы / проект А 11/20- АС л. 6 :</t>
  </si>
  <si>
    <t xml:space="preserve">  Итого по разделу 1 Проемы / проект А 11/20- АС л. 6</t>
  </si>
  <si>
    <t>Раздел 2. Перегородка / проект А 11/20- АС л. 6 узел А</t>
  </si>
  <si>
    <t>ФЕР08-02-002-03</t>
  </si>
  <si>
    <t>0,03763</t>
  </si>
  <si>
    <t>0,086549</t>
  </si>
  <si>
    <t>1000 шт</t>
  </si>
  <si>
    <t>0,18815</t>
  </si>
  <si>
    <t>143</t>
  </si>
  <si>
    <t>5,38109</t>
  </si>
  <si>
    <t>4,21</t>
  </si>
  <si>
    <t>0,1584223</t>
  </si>
  <si>
    <t>ФССЦ-04.3.01.12-0003</t>
  </si>
  <si>
    <t>Раствор кладочный, цементно-известковый, М50</t>
  </si>
  <si>
    <t>ФССЦ-06.1.01.05-0125</t>
  </si>
  <si>
    <t>Кирпич керамический пустотелый утолщенный, размер 250х120х88 мм, марка 100</t>
  </si>
  <si>
    <t>Итоги по разделу 2 Перегородка / проект А 11/20- АС л. 6 узел А :</t>
  </si>
  <si>
    <t xml:space="preserve">  Итого по разделу 2 Перегородка / проект А 11/20- АС л. 6 узел А</t>
  </si>
  <si>
    <t>Раздел 3. Отделка помещений тамбуров / проект А 11/20-АС л. 7, прим. пп. 4,5,6</t>
  </si>
  <si>
    <t>Потолок</t>
  </si>
  <si>
    <t>ФЕР15-04-006-01</t>
  </si>
  <si>
    <t>0,0937</t>
  </si>
  <si>
    <t>5,68</t>
  </si>
  <si>
    <t>0,532216</t>
  </si>
  <si>
    <t>0,02</t>
  </si>
  <si>
    <t>0,001874</t>
  </si>
  <si>
    <t>ФССЦ-14.3.01.02-0103</t>
  </si>
  <si>
    <t>л</t>
  </si>
  <si>
    <t>0,9651</t>
  </si>
  <si>
    <t>ФЕР15-04-007-02</t>
  </si>
  <si>
    <t>5,9031</t>
  </si>
  <si>
    <t>0,18</t>
  </si>
  <si>
    <t>0,016866</t>
  </si>
  <si>
    <t>ФССЦ-14.3.02.01-0219</t>
  </si>
  <si>
    <t>Краска универсальная, акриловая для внутренних и наружных работ</t>
  </si>
  <si>
    <t>0,003092</t>
  </si>
  <si>
    <t>2,0614</t>
  </si>
  <si>
    <t>Стены</t>
  </si>
  <si>
    <t>ФЕРр61-1-9</t>
  </si>
  <si>
    <t>0,1</t>
  </si>
  <si>
    <t>35,83</t>
  </si>
  <si>
    <t>3,583</t>
  </si>
  <si>
    <t>0,94</t>
  </si>
  <si>
    <t>0,094</t>
  </si>
  <si>
    <t>МДС81-33.2004 Прил.5 п.11</t>
  </si>
  <si>
    <t>НР Штукатурные работы (ремонтно-строительные)</t>
  </si>
  <si>
    <t>79</t>
  </si>
  <si>
    <t>Письмо №АП-5536/06 Прил.2 п.11</t>
  </si>
  <si>
    <t>СП Штукатурные работы (ремонтно-строительные)</t>
  </si>
  <si>
    <t>КА№ 1 п. 14</t>
  </si>
  <si>
    <t>85,5</t>
  </si>
  <si>
    <t>ФЕР15-04-006-03</t>
  </si>
  <si>
    <t>0,158</t>
  </si>
  <si>
    <t>4,65</t>
  </si>
  <si>
    <t>0,7347</t>
  </si>
  <si>
    <t>0,00316</t>
  </si>
  <si>
    <t>1,6274</t>
  </si>
  <si>
    <t>ФЕР15-04-007-01</t>
  </si>
  <si>
    <t>0,00474</t>
  </si>
  <si>
    <t>43,56</t>
  </si>
  <si>
    <t>6,88248</t>
  </si>
  <si>
    <t>0,17</t>
  </si>
  <si>
    <t>0,02686</t>
  </si>
  <si>
    <t>3,16</t>
  </si>
  <si>
    <t>0,0376</t>
  </si>
  <si>
    <t>0,17484</t>
  </si>
  <si>
    <t>0,000752</t>
  </si>
  <si>
    <t>0,3873</t>
  </si>
  <si>
    <t>ФЕР15-02-019-03</t>
  </si>
  <si>
    <t>32,49</t>
  </si>
  <si>
    <t>1,221624</t>
  </si>
  <si>
    <t>0,93</t>
  </si>
  <si>
    <t>0,034968</t>
  </si>
  <si>
    <t>ФЕР15-02-019-07</t>
  </si>
  <si>
    <t>Сплошное выравнивание внутренних поверхностей (однослойное оштукатуривание) из сухих растворных смесей на каждый 1 мм изменения толщины слоя добавлять или исключать к расценке: 15-02-019-03</t>
  </si>
  <si>
    <t>тол. 20мм ПЗ=10 (ОЗП=10; ЭМ=10 к расх.; ЗПМ=10; МАТ=10 к расх.; ТЗ=10; ТЗМ=10)</t>
  </si>
  <si>
    <t>3,1</t>
  </si>
  <si>
    <t>1,1656</t>
  </si>
  <si>
    <t>0,09</t>
  </si>
  <si>
    <t>0,03384</t>
  </si>
  <si>
    <t>63,92</t>
  </si>
  <si>
    <t>0,001128</t>
  </si>
  <si>
    <t>1,637856</t>
  </si>
  <si>
    <t>0,006392</t>
  </si>
  <si>
    <t>28</t>
  </si>
  <si>
    <t>0,752</t>
  </si>
  <si>
    <t>Откосы</t>
  </si>
  <si>
    <t>29</t>
  </si>
  <si>
    <t>0,1292</t>
  </si>
  <si>
    <t>0,60078</t>
  </si>
  <si>
    <t>0,002584</t>
  </si>
  <si>
    <t>30</t>
  </si>
  <si>
    <t>1,3308</t>
  </si>
  <si>
    <t>31</t>
  </si>
  <si>
    <t>0,003876</t>
  </si>
  <si>
    <t>5,627952</t>
  </si>
  <si>
    <t>0,021964</t>
  </si>
  <si>
    <t>32</t>
  </si>
  <si>
    <t>33</t>
  </si>
  <si>
    <t>2,584</t>
  </si>
  <si>
    <t>Плинтус из керамогранита</t>
  </si>
  <si>
    <t>34</t>
  </si>
  <si>
    <t>ФЕР15-01-019-05</t>
  </si>
  <si>
    <t>0,0142</t>
  </si>
  <si>
    <t>0,05</t>
  </si>
  <si>
    <t>1,42</t>
  </si>
  <si>
    <t>115,26</t>
  </si>
  <si>
    <t>1,636692</t>
  </si>
  <si>
    <t>1,65</t>
  </si>
  <si>
    <t>0,02343</t>
  </si>
  <si>
    <t>35</t>
  </si>
  <si>
    <t>ФССЦ-04.3.02.09-1111</t>
  </si>
  <si>
    <t>0,71</t>
  </si>
  <si>
    <t>36</t>
  </si>
  <si>
    <t>ФССЦ-06.2.05.03-1000</t>
  </si>
  <si>
    <t>Плитка керамогранитная, размер 300х300х8 мм</t>
  </si>
  <si>
    <t>37</t>
  </si>
  <si>
    <t>КА№ 1 п. 15</t>
  </si>
  <si>
    <t>5,325</t>
  </si>
  <si>
    <t>Итоги по разделу 3 Отделка помещений тамбуров / проект А 11/20-АС л. 7, прим. пп. 4,5,6 :</t>
  </si>
  <si>
    <t xml:space="preserve">  Итого по разделу 3 Отделка помещений тамбуров / проект А 11/20-АС л. 7, прим. пп. 4,5,6</t>
  </si>
  <si>
    <t>Раздел 4. Отделка главного входа /  проект А 11/20-АС л. 7</t>
  </si>
  <si>
    <t>Колонны и стены</t>
  </si>
  <si>
    <t>38</t>
  </si>
  <si>
    <t>39</t>
  </si>
  <si>
    <t>40</t>
  </si>
  <si>
    <t>КА№ 1 п. 7</t>
  </si>
  <si>
    <t>41</t>
  </si>
  <si>
    <t>Ремонт крыльца/ проект А 11/20-АС л. 6 прим. п. 5</t>
  </si>
  <si>
    <t>42</t>
  </si>
  <si>
    <t>1,25</t>
  </si>
  <si>
    <t>1,275</t>
  </si>
  <si>
    <t>43</t>
  </si>
  <si>
    <t>ФССЦ-04.1.02.01-0007</t>
  </si>
  <si>
    <t>Смеси бетонные мелкозернистого бетона (БСМ), класс В20 (М250)</t>
  </si>
  <si>
    <t>Площадка</t>
  </si>
  <si>
    <t>44</t>
  </si>
  <si>
    <t>ФЕР11-01-047-02</t>
  </si>
  <si>
    <t>0,01</t>
  </si>
  <si>
    <t>1,2</t>
  </si>
  <si>
    <t>234,92</t>
  </si>
  <si>
    <t>1,73</t>
  </si>
  <si>
    <t>45</t>
  </si>
  <si>
    <t>ФССЦ-06.2.05.03-0002</t>
  </si>
  <si>
    <t>Плитка керамогранитная многоцветная неполированная, размер 300х600х10 мм, 600х600х10 мм</t>
  </si>
  <si>
    <t>46</t>
  </si>
  <si>
    <t>КА№ 1 п. 8</t>
  </si>
  <si>
    <t>47</t>
  </si>
  <si>
    <t>ФССЦ-11.2.04.05-0001</t>
  </si>
  <si>
    <t>Рейки деревянные, сечение 8х18 мм</t>
  </si>
  <si>
    <t>48</t>
  </si>
  <si>
    <t>49</t>
  </si>
  <si>
    <t>ФЕР15-06-005-02
прим.</t>
  </si>
  <si>
    <t>0,108</t>
  </si>
  <si>
    <t>38,91</t>
  </si>
  <si>
    <t>51</t>
  </si>
  <si>
    <t>КА№ 1 п. 6</t>
  </si>
  <si>
    <t>Ступени</t>
  </si>
  <si>
    <t>52</t>
  </si>
  <si>
    <t>ФЕР15-01-045-01</t>
  </si>
  <si>
    <t>102</t>
  </si>
  <si>
    <t>378,17</t>
  </si>
  <si>
    <t>2,29</t>
  </si>
  <si>
    <t>53</t>
  </si>
  <si>
    <t>КА№ 1 п. 9</t>
  </si>
  <si>
    <t>54</t>
  </si>
  <si>
    <t>0,001615</t>
  </si>
  <si>
    <t>Подступенки</t>
  </si>
  <si>
    <t>56</t>
  </si>
  <si>
    <t>0,0646</t>
  </si>
  <si>
    <t>6,5892</t>
  </si>
  <si>
    <t>0,000646</t>
  </si>
  <si>
    <t>24,429782</t>
  </si>
  <si>
    <t>0,147934</t>
  </si>
  <si>
    <t>57</t>
  </si>
  <si>
    <t>КА№ 1 п.10</t>
  </si>
  <si>
    <t>58</t>
  </si>
  <si>
    <t>59</t>
  </si>
  <si>
    <t>77,52</t>
  </si>
  <si>
    <t>Боковые поверхности крылец</t>
  </si>
  <si>
    <t>ФЕР15-01-019-05
прим</t>
  </si>
  <si>
    <t>0,196</t>
  </si>
  <si>
    <t>19,6</t>
  </si>
  <si>
    <t>22,59096</t>
  </si>
  <si>
    <t>0,3234</t>
  </si>
  <si>
    <t>61</t>
  </si>
  <si>
    <t>9,8</t>
  </si>
  <si>
    <t>62</t>
  </si>
  <si>
    <t>73,5</t>
  </si>
  <si>
    <t>Ригели крыльца</t>
  </si>
  <si>
    <t>64</t>
  </si>
  <si>
    <t>ФССЦ-14.3.02.01-0310</t>
  </si>
  <si>
    <t>Краска фактурная ВД-АК-1180, фасадная ВГТ</t>
  </si>
  <si>
    <t>66</t>
  </si>
  <si>
    <t>ФССЦ-14.3.01.02-0101</t>
  </si>
  <si>
    <t>Грунтовка акриловая ВД-АК-133</t>
  </si>
  <si>
    <t>Потолок крыльца</t>
  </si>
  <si>
    <t>67</t>
  </si>
  <si>
    <t>ФЕР15-01-047-16
прим</t>
  </si>
  <si>
    <t>0,3029</t>
  </si>
  <si>
    <t>м</t>
  </si>
  <si>
    <t>108,36</t>
  </si>
  <si>
    <t>32,822244</t>
  </si>
  <si>
    <t>0,39</t>
  </si>
  <si>
    <t>0,118131</t>
  </si>
  <si>
    <t>ФССЦ-09.2.02.02-0011</t>
  </si>
  <si>
    <t>Рейка алюминиевая потолочная, ширина 100 мм</t>
  </si>
  <si>
    <t>-318,045</t>
  </si>
  <si>
    <t>69</t>
  </si>
  <si>
    <t>КА№ 1 п. 16</t>
  </si>
  <si>
    <t>30,29</t>
  </si>
  <si>
    <t>Фасад</t>
  </si>
  <si>
    <t>ФЕР15-01-090-02</t>
  </si>
  <si>
    <t>0,4512</t>
  </si>
  <si>
    <t>100 шт</t>
  </si>
  <si>
    <t>103</t>
  </si>
  <si>
    <t>46,4736</t>
  </si>
  <si>
    <t>207,98</t>
  </si>
  <si>
    <t>93,840576</t>
  </si>
  <si>
    <t>18,12</t>
  </si>
  <si>
    <t>8,175744</t>
  </si>
  <si>
    <t>71</t>
  </si>
  <si>
    <t>ФССЦ-07.2.06.06-0011</t>
  </si>
  <si>
    <t>Конструкции навесной фасадной системы с воздушным зазором</t>
  </si>
  <si>
    <t>45,12</t>
  </si>
  <si>
    <t>72</t>
  </si>
  <si>
    <t>КА№ 1 п. 11</t>
  </si>
  <si>
    <t>73</t>
  </si>
  <si>
    <t>ФССЦ-01.7.15.07-0131</t>
  </si>
  <si>
    <t>10 шт</t>
  </si>
  <si>
    <t>11,6</t>
  </si>
  <si>
    <t>Итоги по разделу 4 Отделка главного входа /  проект А 11/20-АС л. 7 :</t>
  </si>
  <si>
    <t xml:space="preserve">  Итого по разделу 4 Отделка главного входа /  проект А 11/20-АС л. 7</t>
  </si>
  <si>
    <t>Раздел 5. Кровля входной группы / проект А 11/20-АС л. 8</t>
  </si>
  <si>
    <t>74</t>
  </si>
  <si>
    <t>ФЕР12-01-022-01</t>
  </si>
  <si>
    <t>0,7447</t>
  </si>
  <si>
    <t>22,38</t>
  </si>
  <si>
    <t>16,666386</t>
  </si>
  <si>
    <t>0,26</t>
  </si>
  <si>
    <t>0,193622</t>
  </si>
  <si>
    <t>КА№ 1 п. 18</t>
  </si>
  <si>
    <t>14,575</t>
  </si>
  <si>
    <t>76</t>
  </si>
  <si>
    <t>КА№ 1 п. 19</t>
  </si>
  <si>
    <t>1,43</t>
  </si>
  <si>
    <t>КА№ 1 п. 17</t>
  </si>
  <si>
    <t>65,912</t>
  </si>
  <si>
    <t>78</t>
  </si>
  <si>
    <t>ФЕР12-01-033-01</t>
  </si>
  <si>
    <t>0,045</t>
  </si>
  <si>
    <t>32,4</t>
  </si>
  <si>
    <t>1,458</t>
  </si>
  <si>
    <t>0,32</t>
  </si>
  <si>
    <t>0,0144</t>
  </si>
  <si>
    <t>ФССЦ-08.3.09.04-0030</t>
  </si>
  <si>
    <t>4,95</t>
  </si>
  <si>
    <t>ФЕР12-01-014-02</t>
  </si>
  <si>
    <t>3,69</t>
  </si>
  <si>
    <t>1,03</t>
  </si>
  <si>
    <t>3,8007</t>
  </si>
  <si>
    <t>2,71</t>
  </si>
  <si>
    <t>9,9999</t>
  </si>
  <si>
    <t>0,34</t>
  </si>
  <si>
    <t>1,2546</t>
  </si>
  <si>
    <t>ФССЦ-02.2.01.03-0011</t>
  </si>
  <si>
    <t>Гравий керамзитовый М 250, фракция 10-20 мм</t>
  </si>
  <si>
    <t>82</t>
  </si>
  <si>
    <t>0,4819</t>
  </si>
  <si>
    <t>11,71017</t>
  </si>
  <si>
    <t>0,934886</t>
  </si>
  <si>
    <t>тол. 30мм ПЗ=15 (ОЗП=15; ЭМ=15 к расх.; ЗПМ=15; МАТ=15 к расх.; ТЗ=15; ТЗМ=15)</t>
  </si>
  <si>
    <t>7,2285</t>
  </si>
  <si>
    <t>0,216855</t>
  </si>
  <si>
    <t>84</t>
  </si>
  <si>
    <t>ФССЦ-04.3.01.09-0001</t>
  </si>
  <si>
    <t>1,4746</t>
  </si>
  <si>
    <t>ФЕР12-01-028-03</t>
  </si>
  <si>
    <t>1,82</t>
  </si>
  <si>
    <t>0,877058</t>
  </si>
  <si>
    <t>0,043371</t>
  </si>
  <si>
    <t>86</t>
  </si>
  <si>
    <t>КА№ 1 п. 20</t>
  </si>
  <si>
    <t>54,98</t>
  </si>
  <si>
    <t>87</t>
  </si>
  <si>
    <t>ФЕР46-03-007-03</t>
  </si>
  <si>
    <t>0,0027</t>
  </si>
  <si>
    <t>12,3</t>
  </si>
  <si>
    <t>0,03321</t>
  </si>
  <si>
    <t>88</t>
  </si>
  <si>
    <t>ФЕР12-01-010-01</t>
  </si>
  <si>
    <t>0,0025</t>
  </si>
  <si>
    <t>97,2</t>
  </si>
  <si>
    <t>0,243</t>
  </si>
  <si>
    <t>0,27</t>
  </si>
  <si>
    <t>0,000675</t>
  </si>
  <si>
    <t>0,3612</t>
  </si>
  <si>
    <t>35,10864</t>
  </si>
  <si>
    <t>0,097524</t>
  </si>
  <si>
    <t>ФССЦ-08.3.05.05-0051</t>
  </si>
  <si>
    <t>Сталь листовая оцинкованная, толщина 0,5 мм</t>
  </si>
  <si>
    <t>-0,205884</t>
  </si>
  <si>
    <t>91</t>
  </si>
  <si>
    <t>ФССЦ-08.3.05.01-0030</t>
  </si>
  <si>
    <t>39,732</t>
  </si>
  <si>
    <t>92</t>
  </si>
  <si>
    <t>ФЕР12-01-035-03</t>
  </si>
  <si>
    <t>Устройство металлической водосточной системы: прямых звеньев труб</t>
  </si>
  <si>
    <t>0,12</t>
  </si>
  <si>
    <t>0,36</t>
  </si>
  <si>
    <t>93</t>
  </si>
  <si>
    <t>ФССЦ-12.1.01.05-0068</t>
  </si>
  <si>
    <t>Труба металлическая для водосточных систем, покрытие полиэстер, диаметр 150 мм, длина 3000 мм</t>
  </si>
  <si>
    <t>94</t>
  </si>
  <si>
    <t>ФССЦ-12.1.01.05-0025</t>
  </si>
  <si>
    <t>Хомут для труб (на твердое основание) металлический для водосточных систем, покрытие полиэстер, с крепежом, диаметр 150 мм</t>
  </si>
  <si>
    <t>95</t>
  </si>
  <si>
    <t>ФЕР12-01-035-01</t>
  </si>
  <si>
    <t>96</t>
  </si>
  <si>
    <t>ФССЦ-12.1.01.05-0048</t>
  </si>
  <si>
    <t>Колено трубы сливное 60° металлическое для водосточных систем, покрытие полиэстер, диаметр 150 мм</t>
  </si>
  <si>
    <t>97</t>
  </si>
  <si>
    <t>ФССЦ-12.1.01.05-0051</t>
  </si>
  <si>
    <t>Колено трубы 60° металлическое для водосточных систем, покрытие полиэстер, диаметр 150 мм</t>
  </si>
  <si>
    <t>98</t>
  </si>
  <si>
    <t>ФЕР12-01-035-02</t>
  </si>
  <si>
    <t>Устройство металлической водосточной системы: воронок</t>
  </si>
  <si>
    <t>ФССЦ-12.1.01.05-0003</t>
  </si>
  <si>
    <t>Воронка водосборная металлическая для водосточных систем, покрытие полиэстер, диаметр 350/150 мм</t>
  </si>
  <si>
    <t>Итоги по разделу 5 Кровля входной группы / проект А 11/20-АС л. 8 :</t>
  </si>
  <si>
    <t xml:space="preserve">  Итого по разделу 5 Кровля входной группы / проект А 11/20-АС л. 8</t>
  </si>
  <si>
    <t>Раздел 6. Элементы каркаса декоративного фасада / проект А 11/20- АС л. 9,10</t>
  </si>
  <si>
    <t>ФЕР09-03-012-12</t>
  </si>
  <si>
    <t>0,69</t>
  </si>
  <si>
    <t>5,78</t>
  </si>
  <si>
    <t>3,9882</t>
  </si>
  <si>
    <t>1,5801</t>
  </si>
  <si>
    <t>101</t>
  </si>
  <si>
    <t>ФССЦ-23.3.08.01-0124</t>
  </si>
  <si>
    <t>0,3406</t>
  </si>
  <si>
    <t>ФССЦ-23.3.08.01-0133</t>
  </si>
  <si>
    <t>0,3563</t>
  </si>
  <si>
    <t>ФЕР09-03-002-12</t>
  </si>
  <si>
    <t>0,0616</t>
  </si>
  <si>
    <t>15,6</t>
  </si>
  <si>
    <t>0,96096</t>
  </si>
  <si>
    <t>2,88</t>
  </si>
  <si>
    <t>0,177408</t>
  </si>
  <si>
    <t>ФССЦ-08.3.11.01-0020</t>
  </si>
  <si>
    <t>0,0622</t>
  </si>
  <si>
    <t>ФЕР09-03-014-01</t>
  </si>
  <si>
    <t>0,28023</t>
  </si>
  <si>
    <t>39,55</t>
  </si>
  <si>
    <t>11,0830965</t>
  </si>
  <si>
    <t>4,01</t>
  </si>
  <si>
    <t>1,1237223</t>
  </si>
  <si>
    <t>106</t>
  </si>
  <si>
    <t>ФССЦ-07.2.07.12-0006</t>
  </si>
  <si>
    <t>0,283</t>
  </si>
  <si>
    <t>107</t>
  </si>
  <si>
    <t>ФЕР13-03-002-04</t>
  </si>
  <si>
    <t>0,176</t>
  </si>
  <si>
    <t>5,31</t>
  </si>
  <si>
    <t>0,93456</t>
  </si>
  <si>
    <t>0,00352</t>
  </si>
  <si>
    <t>МДС81-33.2004 Прил.4 п.13</t>
  </si>
  <si>
    <t>НР Защита строительных конструкций и оборудования от коррозии</t>
  </si>
  <si>
    <t>Письмо №АП-5536/06 от 18.11.04 Прил.1 п.13</t>
  </si>
  <si>
    <t>СП Защита строительных конструкций и оборудования от коррозии</t>
  </si>
  <si>
    <t>ФЕР13-03-004-26</t>
  </si>
  <si>
    <t>Окраска металлических огрунтованных поверхностей: эмалью ПФ-115</t>
  </si>
  <si>
    <t>в 2 слоя ПЗ=2 (ОЗП=2; ЭМ=2 к расх.; ЗПМ=2; МАТ=2 к расх.; ТЗ=2; ТЗМ=2)</t>
  </si>
  <si>
    <t>2,13</t>
  </si>
  <si>
    <t>0,74976</t>
  </si>
  <si>
    <t>0,00704</t>
  </si>
  <si>
    <t>109</t>
  </si>
  <si>
    <t>ФЕР08-01-007-01</t>
  </si>
  <si>
    <t>0,019</t>
  </si>
  <si>
    <t>3,19</t>
  </si>
  <si>
    <t>0,06061</t>
  </si>
  <si>
    <t>ФССЦ-12.1.02.11-0017</t>
  </si>
  <si>
    <t>10 м2</t>
  </si>
  <si>
    <t>0,209</t>
  </si>
  <si>
    <t>111</t>
  </si>
  <si>
    <t>ФЕР06-03-004-01</t>
  </si>
  <si>
    <t>0,005</t>
  </si>
  <si>
    <t>289</t>
  </si>
  <si>
    <t>1,445</t>
  </si>
  <si>
    <t>0,59</t>
  </si>
  <si>
    <t>0,00295</t>
  </si>
  <si>
    <t>МДС81-33.2004 Прил.4 п.6.1 и Письмо №ВБ-338/02 от 08.02.08</t>
  </si>
  <si>
    <t>НР Бетонные и железобетонные монолитные конструкции в промышленном строительстве</t>
  </si>
  <si>
    <t>Письмо №АП-5536/06 от 18.11.04 Прил.1 п.6.1</t>
  </si>
  <si>
    <t>СП Бетонные и железобетонные монолитные конструкции в промышленном строительстве</t>
  </si>
  <si>
    <t>Итоги по разделу 6 Элементы каркаса декоративного фасада / проект А 11/20- АС л. 9,10 :</t>
  </si>
  <si>
    <t xml:space="preserve">  Итого по разделу 6 Элементы каркаса декоративного фасада / проект А 11/20- АС л. 9,10</t>
  </si>
  <si>
    <t>Раздел 7. Основание под подъемник/ проек А 11/20- АС л. 9</t>
  </si>
  <si>
    <t>112</t>
  </si>
  <si>
    <t>0,088</t>
  </si>
  <si>
    <t>0,88</t>
  </si>
  <si>
    <t>113</t>
  </si>
  <si>
    <t>ФССЦ-02.2.05.04-1772</t>
  </si>
  <si>
    <t>Щебень М 600, фракция 20-40 мм, группа 2</t>
  </si>
  <si>
    <t>114</t>
  </si>
  <si>
    <t>ФЕР08-01-002-02</t>
  </si>
  <si>
    <t>1,76</t>
  </si>
  <si>
    <t>2,024</t>
  </si>
  <si>
    <t>1,496</t>
  </si>
  <si>
    <t>0,07</t>
  </si>
  <si>
    <t>0,1232</t>
  </si>
  <si>
    <t>115</t>
  </si>
  <si>
    <t>116</t>
  </si>
  <si>
    <t>ФЕР06-03-002-01</t>
  </si>
  <si>
    <t>3,696</t>
  </si>
  <si>
    <t>0,13</t>
  </si>
  <si>
    <t>0,01144</t>
  </si>
  <si>
    <t>117</t>
  </si>
  <si>
    <t>ФЕР06-03-002-02</t>
  </si>
  <si>
    <t>На каждые 10 мм изменения толщины добавлять или исключать к расценке 06-03-002-01</t>
  </si>
  <si>
    <t>тол. 50мм ПЗ=3 (ОЗП=3; ЭМ=3 к расх.; ЗПМ=3; МАТ=3 к расх.; ТЗ=3; ТЗМ=3)</t>
  </si>
  <si>
    <t>3,168</t>
  </si>
  <si>
    <t>0,06</t>
  </si>
  <si>
    <t>0,01584</t>
  </si>
  <si>
    <t>ФССЦ-04.3.01.09-0015</t>
  </si>
  <si>
    <t>0,449</t>
  </si>
  <si>
    <t>119</t>
  </si>
  <si>
    <t>ФЕР27-04-017-01</t>
  </si>
  <si>
    <t>0,0088</t>
  </si>
  <si>
    <t>128,6</t>
  </si>
  <si>
    <t>1,13168</t>
  </si>
  <si>
    <t>4,6</t>
  </si>
  <si>
    <t>0,04048</t>
  </si>
  <si>
    <t>МДС81-33.2004 Прил.4 п.21</t>
  </si>
  <si>
    <t>НР Автомобильные дороги</t>
  </si>
  <si>
    <t>142</t>
  </si>
  <si>
    <t>Письмо №АП-5536/06 от 18.11.04 Прил.1 п.21</t>
  </si>
  <si>
    <t>СП Автомобильные дороги</t>
  </si>
  <si>
    <t>80,75</t>
  </si>
  <si>
    <t>ФССЦ-12.2.05.09-0043</t>
  </si>
  <si>
    <t>Плиты теплоизоляционные из экструзионного вспененного полистирола ПЕНОПЛЭКС-35</t>
  </si>
  <si>
    <t>121</t>
  </si>
  <si>
    <t>ФЕР06-01-001-16</t>
  </si>
  <si>
    <t>0,0127</t>
  </si>
  <si>
    <t>179</t>
  </si>
  <si>
    <t>2,2733</t>
  </si>
  <si>
    <t>28,56</t>
  </si>
  <si>
    <t>0,362712</t>
  </si>
  <si>
    <t>ФССЦ-04.1.02.05-0007</t>
  </si>
  <si>
    <t>Смеси бетонные тяжелого бетона (БСТ), класс В20 (М250)</t>
  </si>
  <si>
    <t>1,289</t>
  </si>
  <si>
    <t>ФССЦ техчасть прил. 15</t>
  </si>
  <si>
    <t>124</t>
  </si>
  <si>
    <t>ФССЦ-08.4.03.03-0032</t>
  </si>
  <si>
    <t>0,17902</t>
  </si>
  <si>
    <t>125</t>
  </si>
  <si>
    <t>0,05076</t>
  </si>
  <si>
    <t>2,13192</t>
  </si>
  <si>
    <t>0,0065988</t>
  </si>
  <si>
    <t>126</t>
  </si>
  <si>
    <t>1,82736</t>
  </si>
  <si>
    <t>0,0091368</t>
  </si>
  <si>
    <t>127</t>
  </si>
  <si>
    <t>0,259</t>
  </si>
  <si>
    <t>128</t>
  </si>
  <si>
    <t>ФЕР06-03-004-12</t>
  </si>
  <si>
    <t>0,02238</t>
  </si>
  <si>
    <t>0,259608</t>
  </si>
  <si>
    <t>0,007833</t>
  </si>
  <si>
    <t>129</t>
  </si>
  <si>
    <t>ФССЦ-08.4.02.05-0002</t>
  </si>
  <si>
    <t>Сетка сварная с ячейкой 10 из арматурной стали класса А-I и А-II, диаметр до 6 мм</t>
  </si>
  <si>
    <t>Итоги по разделу 7 Основание под подъемник/ проек А 11/20- АС л. 9 :</t>
  </si>
  <si>
    <t xml:space="preserve">  Итого по разделу 7 Основание под подъемник/ проек А 11/20- АС л. 9</t>
  </si>
  <si>
    <t>Раздел 8. Ограждение  / проект А 11/20- АС л. 6 прим. п. 2</t>
  </si>
  <si>
    <t>130</t>
  </si>
  <si>
    <t>ФЕР07-05-016-04</t>
  </si>
  <si>
    <t>41,5</t>
  </si>
  <si>
    <t>10,2505</t>
  </si>
  <si>
    <t>2,59</t>
  </si>
  <si>
    <t>0,63973</t>
  </si>
  <si>
    <t>МДС81-33.2004 Прил.4 п.7.2</t>
  </si>
  <si>
    <t>НР Бетонные и железобетонные сборные конструкции в жилищно-гражданском строительстве</t>
  </si>
  <si>
    <t>139,5</t>
  </si>
  <si>
    <t>Письмо №АП-5536/06 от 18.11.04 Прил.1 п.7.2</t>
  </si>
  <si>
    <t>СП Бетонные и железобетонные сборные конструкции в жилищно-гражданском строительстве</t>
  </si>
  <si>
    <t>131</t>
  </si>
  <si>
    <t>ФССЦ-07.2.05.01-0032</t>
  </si>
  <si>
    <t>Ограждения лестничных проемов, лестничные марши, пожарные лестницы</t>
  </si>
  <si>
    <t>-0,51623</t>
  </si>
  <si>
    <t>132</t>
  </si>
  <si>
    <t>КА№ 1 п. 12</t>
  </si>
  <si>
    <t>23,7</t>
  </si>
  <si>
    <t>133</t>
  </si>
  <si>
    <t>КА№ 1 п. 13</t>
  </si>
  <si>
    <t>Итоги по разделу 8 Ограждение  / проект А 11/20- АС л. 6 прим. п. 2 :</t>
  </si>
  <si>
    <t xml:space="preserve">  Итого по разделу 8 Ограждение  / проект А 11/20- АС л. 6 прим. п. 2</t>
  </si>
  <si>
    <t>134</t>
  </si>
  <si>
    <t>ФЕР27-07-002-01</t>
  </si>
  <si>
    <t>1,215</t>
  </si>
  <si>
    <t>2,92</t>
  </si>
  <si>
    <t>0,146</t>
  </si>
  <si>
    <t>135</t>
  </si>
  <si>
    <t>ФЕР27-07-002-02</t>
  </si>
  <si>
    <t>тол. 20 см ПЗ=8 (ОЗП=8; ЭМ=8 к расх.; ЗПМ=8; МАТ=8 к расх.; ТЗ=8; ТЗМ=8)</t>
  </si>
  <si>
    <t>0,6</t>
  </si>
  <si>
    <t>0,54</t>
  </si>
  <si>
    <t>0,216</t>
  </si>
  <si>
    <t>0,04</t>
  </si>
  <si>
    <t>136</t>
  </si>
  <si>
    <t>1,47</t>
  </si>
  <si>
    <t>137</t>
  </si>
  <si>
    <t>ФЕР27-06-026-01</t>
  </si>
  <si>
    <t>0,004</t>
  </si>
  <si>
    <t>0,00412</t>
  </si>
  <si>
    <t>0,66</t>
  </si>
  <si>
    <t>0,00264</t>
  </si>
  <si>
    <t>138</t>
  </si>
  <si>
    <t>ФССЦ-01.2.01.01-0019</t>
  </si>
  <si>
    <t>Битумы нефтяные дорожные вязкие БНД 60/90, БНД 90/130</t>
  </si>
  <si>
    <t>139</t>
  </si>
  <si>
    <t>ФЕР27-07-001-01</t>
  </si>
  <si>
    <t>14,4</t>
  </si>
  <si>
    <t>0,72</t>
  </si>
  <si>
    <t>0,0035</t>
  </si>
  <si>
    <t>140</t>
  </si>
  <si>
    <t>ФЕР27-07-001-02</t>
  </si>
  <si>
    <t>2,32</t>
  </si>
  <si>
    <t>141</t>
  </si>
  <si>
    <t>ФССЦ-04.2.01.01-0049</t>
  </si>
  <si>
    <t>2 слоя ПЗ=2 (ОЗП=2; ЭМ=2 к расх.; ЗПМ=2; МАТ=2 к расх.; ТЗ=2; ТЗМ=2)</t>
  </si>
  <si>
    <t>ФССЦ-12.1.02.06-0041</t>
  </si>
  <si>
    <t>Рубероид подкладочный с пылевидной посыпкой: РПП-300а</t>
  </si>
  <si>
    <t>144</t>
  </si>
  <si>
    <t>ФЕР07-05-039-19</t>
  </si>
  <si>
    <t>0,3275</t>
  </si>
  <si>
    <t>6,43</t>
  </si>
  <si>
    <t>2,105825</t>
  </si>
  <si>
    <t>0,042575</t>
  </si>
  <si>
    <t>ЛОКАЛЬНЫЙ СМЕТНЫЙ РАСЧЕТ (СМЕТА) № 02-01-03</t>
  </si>
  <si>
    <t>А 11/20 -МДИ</t>
  </si>
  <si>
    <t>Раздел 1. Элементы доступности</t>
  </si>
  <si>
    <t>ФЕР09-05-014-03</t>
  </si>
  <si>
    <t>Установка номерных табличек: с номерами подъезда и квартир</t>
  </si>
  <si>
    <t>0,95</t>
  </si>
  <si>
    <t>КА№ 1 п. 1</t>
  </si>
  <si>
    <t>ФЕРм08-01-081-01</t>
  </si>
  <si>
    <t>4,12</t>
  </si>
  <si>
    <t>0,24</t>
  </si>
  <si>
    <t>МДС81-33.2004 Прил.4 п.45.2</t>
  </si>
  <si>
    <t>НР Электромонтажные работы на других объектах</t>
  </si>
  <si>
    <t>Письмо №АП-5536/06 Прил.1 п.45.2</t>
  </si>
  <si>
    <t>СП Электромонтажные работы на других объектах</t>
  </si>
  <si>
    <t>КА№ 1 п. 2</t>
  </si>
  <si>
    <t>пара</t>
  </si>
  <si>
    <t>КА№ 1 п. 3</t>
  </si>
  <si>
    <t>КА№ 1 п. 4</t>
  </si>
  <si>
    <t>ФЕР09-08-001-03
прим</t>
  </si>
  <si>
    <t>Болты анкерные</t>
  </si>
  <si>
    <t>0,0006</t>
  </si>
  <si>
    <t>44,05</t>
  </si>
  <si>
    <t>0,881</t>
  </si>
  <si>
    <t>29,78</t>
  </si>
  <si>
    <t>0,5956</t>
  </si>
  <si>
    <t>ФССЦ-01.7.15.02-0051</t>
  </si>
  <si>
    <t>КА№ 1 п. 5</t>
  </si>
  <si>
    <t>МДС81-33.2004 Прил.4 п.28.2</t>
  </si>
  <si>
    <t>НР Монтаж радиотелевизионного и электронного оборудования</t>
  </si>
  <si>
    <t>Письмо №АП-5536/06 Прил.1 п.28.2</t>
  </si>
  <si>
    <t>СП Монтаж радиотелевизионного и электронного оборудования</t>
  </si>
  <si>
    <t>КА№ 2  п. 1</t>
  </si>
  <si>
    <t>ФЕРм29-01-062-01</t>
  </si>
  <si>
    <t>Оборудование планшета сцены (подъемно-опускные площадки, сейфы, подъемники, люки провала, площадки передвижения)</t>
  </si>
  <si>
    <t>442</t>
  </si>
  <si>
    <t>150,28</t>
  </si>
  <si>
    <t>6,3</t>
  </si>
  <si>
    <t>2,142</t>
  </si>
  <si>
    <t>МДС81-33.2004 Прил.4 п.28.1</t>
  </si>
  <si>
    <t>НР Монтаж оборудования</t>
  </si>
  <si>
    <t>Письмо №АП-5536/06 Прил.1 п.28.1</t>
  </si>
  <si>
    <t>СП Монтаж оборудования</t>
  </si>
  <si>
    <t>КА№ 2  п. 2</t>
  </si>
  <si>
    <t xml:space="preserve">     Монтажные работы</t>
  </si>
  <si>
    <t xml:space="preserve">     Оборудование</t>
  </si>
  <si>
    <t>ЛОКАЛЬНЫЙ СМЕТНЫЙ РАСЧЕТ (СМЕТА) № 02-01-04</t>
  </si>
  <si>
    <t>А 11/20 -ЭОМ</t>
  </si>
  <si>
    <t>4 квартал 2020г./01.01.2000 г.</t>
  </si>
  <si>
    <t>(18,56)</t>
  </si>
  <si>
    <t>(0,69)</t>
  </si>
  <si>
    <t>(18,5)</t>
  </si>
  <si>
    <t>(0,06)</t>
  </si>
  <si>
    <t>Раздел 1. Монтажные работы</t>
  </si>
  <si>
    <t>ФЕРм08-03-599-09</t>
  </si>
  <si>
    <t>Щитки осветительные, устанавливаемые на стене: распорными дюбелями, масса щитка до 6 кг</t>
  </si>
  <si>
    <t>2,56</t>
  </si>
  <si>
    <t>КА№ 1 п. 22</t>
  </si>
  <si>
    <t>Бокс ЩРН-П-12 модулей навесной пластик
Цена=336,67/8,57*1,02</t>
  </si>
  <si>
    <t>ФЕРм08-01-080-01</t>
  </si>
  <si>
    <t>Прибор измерения и защиты, количество подключаемых концов: до 2
Объем=1+4</t>
  </si>
  <si>
    <t>5,15</t>
  </si>
  <si>
    <t>0,3</t>
  </si>
  <si>
    <t>ФССЦ-62.1.01.09-0006</t>
  </si>
  <si>
    <t>Выключатели автоматические: «IEK» ВА47-29 1Р 25А, характеристика С</t>
  </si>
  <si>
    <t>ФССЦ-62.1.01.09-0004</t>
  </si>
  <si>
    <t>Выключатели автоматические: «IEK» ВА47-29 1Р 10А, характеристика С</t>
  </si>
  <si>
    <t>ФЕРм08-03-594-01</t>
  </si>
  <si>
    <t>Светильник отдельно устанавливаемый: на штырях с количеством ламп в светильнике 1
Объем=19 / 100</t>
  </si>
  <si>
    <t>0,19</t>
  </si>
  <si>
    <t>70,4</t>
  </si>
  <si>
    <t>13,376</t>
  </si>
  <si>
    <t>0,4</t>
  </si>
  <si>
    <t>0,076</t>
  </si>
  <si>
    <t>КА№ 1 п. 23</t>
  </si>
  <si>
    <t>Светильник светодиодный, архитектурной подсветки Lightstar 051047-IP65 Illumo
Цена=2137,5/8,57*1,02</t>
  </si>
  <si>
    <t>ФЕРм08-03-594-03</t>
  </si>
  <si>
    <t>Светильник отдельно устанавливаемый: на штырях с количеством ламп в светильнике до 4
Объем=9 / 100</t>
  </si>
  <si>
    <t>135,2</t>
  </si>
  <si>
    <t>12,168</t>
  </si>
  <si>
    <t>0,054</t>
  </si>
  <si>
    <t>КА№ 1 п. 24</t>
  </si>
  <si>
    <t>Светильник уличный, светодиодный, накладной мощностью 22Вт.EGLO 96494
Цена=7575/8,57*1,02</t>
  </si>
  <si>
    <t>ФЕРм08-03-594-09</t>
  </si>
  <si>
    <t>Светильник на кронштейнах
Объем=5 / 100</t>
  </si>
  <si>
    <t>141,6</t>
  </si>
  <si>
    <t>7,08</t>
  </si>
  <si>
    <t>КА№ 1 п. 25</t>
  </si>
  <si>
    <t>Светильник уличный, светодиодный, накладной мощностью 22Вт.EGLO 96494
Цена=1077,85/8,57*1,02</t>
  </si>
  <si>
    <t>ФЕРм08-02-397-01</t>
  </si>
  <si>
    <t>Профиль перфорированный монтажный длиной 2 м
Объем=(10*2) / 100</t>
  </si>
  <si>
    <t>0,2</t>
  </si>
  <si>
    <t>8,56</t>
  </si>
  <si>
    <t>1,712</t>
  </si>
  <si>
    <t>2,27</t>
  </si>
  <si>
    <t>0,454</t>
  </si>
  <si>
    <t>КА№ 1 п. 27</t>
  </si>
  <si>
    <t>Накладной профиль для светодиодной ленты (комплект) LINE W16 H7 2000 ANOD
Цена=225/8,57*1,02</t>
  </si>
  <si>
    <t>ФЕРм08-02-398-01
прим</t>
  </si>
  <si>
    <t>Провод в лотках, сечением: до 6 мм2
Объем=20 / 100</t>
  </si>
  <si>
    <t>0,206</t>
  </si>
  <si>
    <t>КА№ 1 п. 26</t>
  </si>
  <si>
    <t>Светодиодная лента  220В, 14.4 Вт, IP67, 900 лм, теплый белый (3000 К)SMD 5050, 60 LED,
Цена=217,8/8,57*1,02</t>
  </si>
  <si>
    <t>КА№ 1 п. 28</t>
  </si>
  <si>
    <t>Лампа светодиодная LED 9Вт MR16 GU10
Цена=72,17/8,57*1,02</t>
  </si>
  <si>
    <t>ФЕРм08-02-413-01</t>
  </si>
  <si>
    <t>Прокладка резинобитумных трубок с затягивание проводов, количество проводов: до 2, сечение провода до 6 мм2
Объем=30 / 100</t>
  </si>
  <si>
    <t>16,16</t>
  </si>
  <si>
    <t>4,848</t>
  </si>
  <si>
    <t>КА№ 1 п. 29</t>
  </si>
  <si>
    <t>Труба ПНД гофрированная черная Ø16мм ,DKS
Цена=12,75/8,57*1,02</t>
  </si>
  <si>
    <t>ФССЦ-23.8.03.02-0001</t>
  </si>
  <si>
    <t>Клипса для крепежа гофротрубы, номинальный диаметр 16 мм
Объем=100 / 10</t>
  </si>
  <si>
    <t>ФЕРм08-02-409-01</t>
  </si>
  <si>
    <t>Труба винипластовая по установленным конструкциям, по стенам и колоннам с креплением скобами, диаметр: до 25 мм
Объем=(24*3) / 100</t>
  </si>
  <si>
    <t>19,04</t>
  </si>
  <si>
    <t>13,7088</t>
  </si>
  <si>
    <t>0,1296</t>
  </si>
  <si>
    <t>КА№ 1 п. 30</t>
  </si>
  <si>
    <t>Труба гладкая жесткая ПВХ 16 мм легкая серая (3м) (63916) ,DKS
Цена=15,33/8,57*1,02</t>
  </si>
  <si>
    <t>КА№ 1 п. 31</t>
  </si>
  <si>
    <t>Держатель для труб 16 мм с защелкой и дюбелем ,DKS
Цена=15,08/8,57*1,02</t>
  </si>
  <si>
    <t>КА№ 1 п. 32</t>
  </si>
  <si>
    <t>Угол плоский Т-образный 16 мм IP40 ЭКСПРЕСС4/6 (50616)
Цена=16,37/8,57*1,02</t>
  </si>
  <si>
    <t>КА№ 1 п. 33</t>
  </si>
  <si>
    <t>Угол плоский Г-образный 16мм 90 градусов IP40 ЭКСПРЕСС 4/6 (50516)
Цена=14,69/8,57*1,02</t>
  </si>
  <si>
    <t>ФЕРм08-02-412-03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</si>
  <si>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16 мм2
Объем=70 / 100</t>
  </si>
  <si>
    <t>6,29</t>
  </si>
  <si>
    <t>4,403</t>
  </si>
  <si>
    <t>0,042</t>
  </si>
  <si>
    <t>ФЕРм08-02-390-01</t>
  </si>
  <si>
    <t>Короба пластмассовые: шириной до 40 мм
Объем=(8*2+3*2) / 100</t>
  </si>
  <si>
    <t>0,22</t>
  </si>
  <si>
    <t>16,29</t>
  </si>
  <si>
    <t>3,5838</t>
  </si>
  <si>
    <t>0,0022</t>
  </si>
  <si>
    <t>ФССЦ-20.2.05.04-0041</t>
  </si>
  <si>
    <t>Кабель-канал пластиковый 2100х40х20 мм
Объем=8*2</t>
  </si>
  <si>
    <t>ФССЦ-20.2.05.04-0024</t>
  </si>
  <si>
    <t>Кабель-канал (короб) 20х10 мм
Объем=2*3</t>
  </si>
  <si>
    <t>ФЕРм08-02-390-02</t>
  </si>
  <si>
    <t>Короба пластмассовые: шириной до 63 мм
Объем=(3*2) / 100</t>
  </si>
  <si>
    <t>18,39</t>
  </si>
  <si>
    <t>1,1034</t>
  </si>
  <si>
    <t>ФССЦ-20.2.05.04-0030</t>
  </si>
  <si>
    <t>Кабель-канал (короб) 60х40 мм
Объем=2*3</t>
  </si>
  <si>
    <t>Провод в лотках, сечением: до 6 мм2
Объем=(5+5+5+5) / 100</t>
  </si>
  <si>
    <t>КА№ 1 п. 34</t>
  </si>
  <si>
    <t>Кабель силовой ВВГнг(А)-LSLTx 3х1,5
Цена=47,83/8,57*1,02</t>
  </si>
  <si>
    <t>КА№ 1 п. 35</t>
  </si>
  <si>
    <t>Кабель силовой ВВГнг(А)-LSLTx 3х4
Цена=89,44/8,57*1,02</t>
  </si>
  <si>
    <t>ФЕРм08-03-591-01</t>
  </si>
  <si>
    <t>Выключатель: одноклавишный неутопленного типа при открытой проводке
Объем=2 / 100</t>
  </si>
  <si>
    <t>31,6</t>
  </si>
  <si>
    <t>0,632</t>
  </si>
  <si>
    <t>0,001</t>
  </si>
  <si>
    <t>ФССЦ-20.4.01.01-0031</t>
  </si>
  <si>
    <t>Выключатель одноклавишный для открытой проводки
Объем=2 / 10</t>
  </si>
  <si>
    <t>ФЕРм08-03-591-08</t>
  </si>
  <si>
    <t>Розетка штепсельная: неутопленного типа при открытой проводке
Объем=1 / 100</t>
  </si>
  <si>
    <t>34,56</t>
  </si>
  <si>
    <t>0,3456</t>
  </si>
  <si>
    <t>0,0005</t>
  </si>
  <si>
    <t>ФССЦ-20.4.03.05-0004</t>
  </si>
  <si>
    <t>Розетка открытой проводки с заземлением
Объем=1 / 100</t>
  </si>
  <si>
    <t>КА№ 1 п. 21</t>
  </si>
  <si>
    <t>Коробка распределительная 80х80х40мм, DKC
Цена=59,99/8,57*1,02</t>
  </si>
  <si>
    <t xml:space="preserve">          Инженерное оборудование</t>
  </si>
  <si>
    <t>ЛОКАЛЬНЫЙ СМЕТНЫЙ РАСЧЕТ (СМЕТА) № 09-01-01</t>
  </si>
  <si>
    <t>расчет веса демонтированного материала</t>
  </si>
  <si>
    <t>4 кв. 2020г. /01.01.2000г.</t>
  </si>
  <si>
    <t>(3,97)</t>
  </si>
  <si>
    <t xml:space="preserve">Раздел 1. </t>
  </si>
  <si>
    <t>приказ № 0190 от 28.10.2020г. ООО "ТЭО"</t>
  </si>
  <si>
    <t xml:space="preserve">НР </t>
  </si>
  <si>
    <t xml:space="preserve">СП </t>
  </si>
  <si>
    <t>Итого прямые затраты по смете в базисных ценах</t>
  </si>
  <si>
    <t xml:space="preserve">     :</t>
  </si>
  <si>
    <t xml:space="preserve">          Итого Поз. 1</t>
  </si>
  <si>
    <t xml:space="preserve">     Итого</t>
  </si>
  <si>
    <t xml:space="preserve">     Всего с учетом "Письмо Минстроя  России №45484-ИФ/09  от 12.11.2021г."Прочие работы и затраты.Образование" СМР=8,51"</t>
  </si>
  <si>
    <t xml:space="preserve">          Справочно, в базисных ценах:</t>
  </si>
  <si>
    <t>ЛОКАЛЬНЫЙ СМЕТНЫЙ РАСЧЕТ (СМЕТА) № 09-01-02</t>
  </si>
  <si>
    <t>4 кв. 2020г./ 01.01.2000г.</t>
  </si>
  <si>
    <t>(0,61)</t>
  </si>
  <si>
    <t>(0,3)</t>
  </si>
  <si>
    <t>ФЕРп01-14-003-01
прим</t>
  </si>
  <si>
    <t>Лифт грузовой малый, грузоподъемность до 160 кг, на 2 остановки</t>
  </si>
  <si>
    <t>лифт</t>
  </si>
  <si>
    <t>28,8</t>
  </si>
  <si>
    <t>МДС81-33.2004 Прил.4 п.48</t>
  </si>
  <si>
    <t>НР Пусконаладочные работы: 'вхолостую' - 80%, 'под нагрузкой' - 20%</t>
  </si>
  <si>
    <t>Письмо №АП-5536/06 Прил.1 п.48</t>
  </si>
  <si>
    <t>СП Пусконаладочные работы: 'вхолостую' - 80%, 'под нагрузкой' - 20%</t>
  </si>
  <si>
    <t xml:space="preserve">     Прочие затраты</t>
  </si>
  <si>
    <t xml:space="preserve">          Пусконаладочные работы</t>
  </si>
  <si>
    <t>Приложение №10</t>
  </si>
  <si>
    <r>
      <rPr>
        <sz val="10"/>
        <rFont val="Arial Cyr"/>
        <charset val="204"/>
      </rPr>
      <t>Наименование объекта:</t>
    </r>
    <r>
      <rPr>
        <b/>
        <sz val="11"/>
        <color theme="1"/>
        <rFont val="Calibri"/>
        <family val="2"/>
        <charset val="204"/>
        <scheme val="minor"/>
      </rPr>
      <t xml:space="preserve"> "Капитальный ремонт главного входа в здание МАОУ СОШ № 12, с элементами доступности для МДИ, по адресу: Тюменская область, город Тобольск, 8 микрорайон,  №42"</t>
    </r>
  </si>
  <si>
    <t>Вес  демонтируемого материала</t>
  </si>
  <si>
    <t>Наименование  материала</t>
  </si>
  <si>
    <t>подсчет веса,т</t>
  </si>
  <si>
    <t>Кол-во, т</t>
  </si>
  <si>
    <t>класс груза</t>
  </si>
  <si>
    <t>ЛС № 02-01-01  "Демонтажные работы  "</t>
  </si>
  <si>
    <t>Двери алюминиевые</t>
  </si>
  <si>
    <t>4 шт*36 кг/шт</t>
  </si>
  <si>
    <t>Рубероидный ковер</t>
  </si>
  <si>
    <t>36,9 м2*23 кг/м2</t>
  </si>
  <si>
    <t>Цементно-песчаная стяжка на кровле, 10см</t>
  </si>
  <si>
    <t>36 м2*180 кг/м2</t>
  </si>
  <si>
    <t>Трубы водосточные</t>
  </si>
  <si>
    <t>0,0455 т</t>
  </si>
  <si>
    <t>Облицовка парапета из металлосайдинга</t>
  </si>
  <si>
    <t>22,76 м2* 6,4 кг/м2</t>
  </si>
  <si>
    <t>Керамическая плитка покрытия</t>
  </si>
  <si>
    <t>86,49 м2*18,0 кг/м2</t>
  </si>
  <si>
    <t>Стяжка под керамической плиткой</t>
  </si>
  <si>
    <t>50,59 м2 *144 кг/м2 + 35,91 м2* 54 кг/м2</t>
  </si>
  <si>
    <t>Керамогранит вертикальных поверхностей</t>
  </si>
  <si>
    <t>(23,29+28,49) м2 *18,5 кг/м2</t>
  </si>
  <si>
    <t>Цементно-песчаный раствор тол. 30 мм</t>
  </si>
  <si>
    <t>(23,29+28,49) м2 *54 кг/м2</t>
  </si>
  <si>
    <t>Ограждение</t>
  </si>
  <si>
    <t>19,26 м *8 кг/м</t>
  </si>
  <si>
    <t>Стальной лист тамбура</t>
  </si>
  <si>
    <t>124,63 кг</t>
  </si>
  <si>
    <t>Кирпичная перегородка</t>
  </si>
  <si>
    <t>0,494 т</t>
  </si>
  <si>
    <t>Асфальто-бетонное покрытие</t>
  </si>
  <si>
    <t>8,8 м2 * 270 кг/м2</t>
  </si>
  <si>
    <t>Щебеночное основание</t>
  </si>
  <si>
    <t>8,8 м2 *280 кг/м2</t>
  </si>
  <si>
    <t>Сапожок из керамической плитки</t>
  </si>
  <si>
    <t>0,503622 т</t>
  </si>
  <si>
    <t>Всего</t>
  </si>
  <si>
    <t>в т.ч. на полигон ТБО  12км</t>
  </si>
  <si>
    <t>на базу 8 км</t>
  </si>
  <si>
    <t>Составила:</t>
  </si>
  <si>
    <t>Ковалёва Т.Г.</t>
  </si>
  <si>
    <t>Тактильная пиктограмма доступности для МГН 200х200. Тактильная пиктограмма вход в помещение 200х200</t>
  </si>
  <si>
    <t>Световые маяки (пара)</t>
  </si>
  <si>
    <t>Кнопка вызова помощника беспроводная, антивандальная Пульсар 3</t>
  </si>
  <si>
    <t>Наклейка "Круг", ∅200 мм</t>
  </si>
  <si>
    <t>Мнемосхема 900х1200 на опоре (на участке)</t>
  </si>
  <si>
    <t>Тактильная плитка для улицы (ТПУ, 300х300 мм) самоклеящаяся</t>
  </si>
  <si>
    <t>Керамогранит  Аурис Графит Х1(9 мм) 60х60</t>
  </si>
  <si>
    <t>Керамогранит  Милениум Сильвер Х2(20 мм) 60х60</t>
  </si>
  <si>
    <t>Керамогранит  Аурис Блэк Х1(9 мм) 60х60</t>
  </si>
  <si>
    <t>Кассета фасадная</t>
  </si>
  <si>
    <t>Ограждение ОГ1, ОГ2, ОГ3</t>
  </si>
  <si>
    <t>Калитка</t>
  </si>
  <si>
    <t>Штукатурка гипсовая Кнауф Ротбанд</t>
  </si>
  <si>
    <t>ПРОФИЛЬ Z-ОБРАЗНЫЙ (ПРОГОН) Z100 1.2 ММ</t>
  </si>
  <si>
    <t>ПРОФИЛЬ Z-ОБРАЗНЫЙ (ПРОГОН) Z50 1.2 ММ</t>
  </si>
  <si>
    <t>(1,74)</t>
  </si>
  <si>
    <t>Установка блоков из ПВХ в наружных и внутренних дверных проемах: в каменных стенах площадью проема более 3 м2</t>
  </si>
  <si>
    <t>Объем=(1,45*2,35*2) / 100</t>
  </si>
  <si>
    <t>Установка блоков из ПВХ в наружных и внутренних дверных проемах: в перегородках и деревянных нерубленных стенах площадью проема более 3 м2</t>
  </si>
  <si>
    <t>Разборка покрытий кровель: из рулонных материалов</t>
  </si>
  <si>
    <t>Объем=(6,13*6,02) / 100</t>
  </si>
  <si>
    <t>Устройство выравнивающих стяжек: цементно-песчаных толщиной 15 мм</t>
  </si>
  <si>
    <t>Разборка мелких покрытий и обделок из листовой стали: водосточных труб с земли и подмостей</t>
  </si>
  <si>
    <t>Объем=((4+3)*2) / 100</t>
  </si>
  <si>
    <t>Наружная облицовка поверхности стен в горизонтальном исполнении по металлическому каркасу (с его устройством): металлосайдингом без пароизоляционного слоя</t>
  </si>
  <si>
    <t>Объем=((6,22*2+6,53)*1,2) / 100</t>
  </si>
  <si>
    <t>Разборка покрытий полов: из керамических плиток</t>
  </si>
  <si>
    <t>Объем=((1,36+2,19+7,45)*6,79+(2,1*2,23+0,84*1,45)*2) / 100</t>
  </si>
  <si>
    <t>Устройство стяжек: цементных толщиной 20 мм</t>
  </si>
  <si>
    <t>Объем=(7,45*6,79) / 100</t>
  </si>
  <si>
    <t>Объем=((1,36+2,19)*6,79+(2,1*2,23+0,84*1,45)*2) / 100</t>
  </si>
  <si>
    <t>Разборка облицовки стен: из керамических глазурованных плиток</t>
  </si>
  <si>
    <t>Объем=((0,325*0,165+0,26*(0,165+0,145)+0,3*(0,165+0,145+0,175)+0,29*(0,165+0,145+0,175+0,17)+0,3*(0,165+0,145+0,175+0,17+0,16)+0,29*(0,165+0,145+0,175+0,17+0,16+0,18)+0,435*(0,165+0,145+0,175+0,17+0,16+0,18+0,175)+7,45*1,36)*2+0,46*4*4*2,25+(1,6+1,29+1)*2,65+1,45*2*0,55) / 100</t>
  </si>
  <si>
    <t>0,15408</t>
  </si>
  <si>
    <t>Объем=8*19,26/1000</t>
  </si>
  <si>
    <t>3,1170384</t>
  </si>
  <si>
    <t>0,6288005</t>
  </si>
  <si>
    <t>Монтаж перегородок: стальных, консольных, сетчатых</t>
  </si>
  <si>
    <t>Объем=(0,27*2,94*2) / 100</t>
  </si>
  <si>
    <t>Разборка кирпичных перегородок на отдельные кирпичи</t>
  </si>
  <si>
    <t>Объем=0,35*2,94*2*0,12</t>
  </si>
  <si>
    <t>0,074</t>
  </si>
  <si>
    <t>Объем=37*2/1000</t>
  </si>
  <si>
    <t>2,19114</t>
  </si>
  <si>
    <t>0,121212</t>
  </si>
  <si>
    <t>ФЕР15-01-019-01</t>
  </si>
  <si>
    <t>Гладкая облицовка стен, столбов, пилястр и откосов (без карнизных, плинтусных и угловых плиток) без установки плиток туалетного гарнитура на цементном растворе: по кирпичу и бетону/разборка сапожка h=10 см</t>
  </si>
  <si>
    <t>0,01142</t>
  </si>
  <si>
    <t>Объем=((2,23+0,12+0,48+2,23+0,53+0,12)*2*0,1) / 100</t>
  </si>
  <si>
    <t>Демонтаж (разборка) ОЗП=0,6; ЭМ=0,6 к расх.; ЗПМ=0,6; МАТ=0 к расх.; ТЗ=0,6; ТЗМ=0,6</t>
  </si>
  <si>
    <t>200</t>
  </si>
  <si>
    <t>1,3704</t>
  </si>
  <si>
    <t>0,86</t>
  </si>
  <si>
    <t>0,0058927</t>
  </si>
  <si>
    <t>ФЕР27-03-008-04</t>
  </si>
  <si>
    <t>Разборка покрытий и оснований: асфальтобетонных</t>
  </si>
  <si>
    <t>Объем=(8,8*0,12) / 100</t>
  </si>
  <si>
    <t>179,8</t>
  </si>
  <si>
    <t>1,898688</t>
  </si>
  <si>
    <t>45,63</t>
  </si>
  <si>
    <t>0,4818528</t>
  </si>
  <si>
    <t>Разборка покрытий и оснований: щебеночных</t>
  </si>
  <si>
    <t>Объем=(8,8*0,2) / 100</t>
  </si>
  <si>
    <t>Погрузо-разгрузочные работы при автомобильных перевозках: Погрузка изделий металлических (армокаркасы, заготовки трубные и др.)</t>
  </si>
  <si>
    <t>Объем=0,046+0,154+0,125+0,146</t>
  </si>
  <si>
    <t>Перевозка грузов автомобилями-самосвалами грузоподъемностью 10 т работающих вне карьера на расстояние: I класс груза до 8 км</t>
  </si>
  <si>
    <t>Объем=0,144+0,471</t>
  </si>
  <si>
    <t xml:space="preserve">                                                      (Т.Г.Ковалёва)</t>
  </si>
  <si>
    <t>КА№ 1 п. 40</t>
  </si>
  <si>
    <t>Двери наружные ДАНУ О Бпр Дв Р 2300х1450</t>
  </si>
  <si>
    <t>Цена=68656,99/8,57*1,02</t>
  </si>
  <si>
    <t>КА№ 1 п. 41</t>
  </si>
  <si>
    <t>Аксесуары: Доводчик (4шт), крышка горизонтальная КП50(6,6 м), прижим КП50(1,98 м)</t>
  </si>
  <si>
    <t>к-т</t>
  </si>
  <si>
    <t>Цена=11641,08/8,57*1,02</t>
  </si>
  <si>
    <t>Кладка перегородок из кирпича: армированных толщиной в 1/2 кирпича при высоте этажа до 4 м</t>
  </si>
  <si>
    <t>Объем=(0,64*2,94*2) / 100</t>
  </si>
  <si>
    <t>Покрытие поверхностей грунтовкой глубокого проникновения: за 1 раз потолков</t>
  </si>
  <si>
    <t>Объем=(2,1*2,23*2) / 100</t>
  </si>
  <si>
    <t>Грунтовка воднодисперсионная CERESIT CT 17</t>
  </si>
  <si>
    <t>Объем=0,000965*1000</t>
  </si>
  <si>
    <t>Окраска водно-дисперсионными акриловыми составами улучшенная: по штукатурке потолков</t>
  </si>
  <si>
    <t>Объем=0,002061*1000</t>
  </si>
  <si>
    <t>Сплошное выравнивание внутренних поверхностей (однослойное оштукатуривание) из сухих растворных смесей толщиной до 10 мм для последующей окраски или оклейки обоями: стен</t>
  </si>
  <si>
    <t>Объем=10 / 100</t>
  </si>
  <si>
    <t>Объем=0,0855*1000</t>
  </si>
  <si>
    <t>Цена=14.64/8,57*1,02</t>
  </si>
  <si>
    <t>Покрытие поверхностей грунтовкой глубокого проникновения: за 1 раз стен</t>
  </si>
  <si>
    <t>Объем=(2,23*2,94*4-2,58*1,59+2,1*2,94*4-1,45*2,35*2*4-3,76) / 100</t>
  </si>
  <si>
    <t>Объем=0,001627*1000</t>
  </si>
  <si>
    <t>Окраска водно-дисперсионными акриловыми составами улучшенная: по штукатурке стен</t>
  </si>
  <si>
    <t>Объем=0,00316*1000</t>
  </si>
  <si>
    <t>Объем=0,000387*1000</t>
  </si>
  <si>
    <t>Сплошное выравнивание внутренних поверхностей (однослойное оштукатуривание) из сухих растворных смесей толщиной до 10 мм: стен</t>
  </si>
  <si>
    <t>Объем=0,03196*2*1000</t>
  </si>
  <si>
    <t>Объем=(2,94*0,64*2) / 100</t>
  </si>
  <si>
    <t>Объем=0,000752*1000</t>
  </si>
  <si>
    <t>Объем=(0,8*2,35*4+0,8*1,45*2+0,25*2,35*4+0,25*1,45*2) / 100</t>
  </si>
  <si>
    <t>Объем=0,001331*1000</t>
  </si>
  <si>
    <t>Объем=0,002584*1000</t>
  </si>
  <si>
    <t>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смесей: по кирпичу и бетону</t>
  </si>
  <si>
    <t>Объем=1,42 / 100</t>
  </si>
  <si>
    <t>Смеси сухие фуговочные, на основе цементного вяжущего, для заполнения широких и узких швов до 10 мм между плитками из натурального, искусственного камня и керамогранита (различная цветовая гамма)</t>
  </si>
  <si>
    <t>Объем=0,00071*1000</t>
  </si>
  <si>
    <t>Клей для плитки Ceresit CM17</t>
  </si>
  <si>
    <t>Объем=0,005325*1000</t>
  </si>
  <si>
    <t>Цена=43.97/8,57*1,02</t>
  </si>
  <si>
    <t>Пол</t>
  </si>
  <si>
    <t>Устройство покрытий из плит керамогранитных размером: 60х60 см</t>
  </si>
  <si>
    <t>0,1169</t>
  </si>
  <si>
    <t>Объем=(2,1*2,23*2+ 0,8*1,45*2) / 100</t>
  </si>
  <si>
    <t>27,462148</t>
  </si>
  <si>
    <t>0,202237</t>
  </si>
  <si>
    <t>0,001169</t>
  </si>
  <si>
    <t>140,28</t>
  </si>
  <si>
    <t>Объем=0,14028*1000</t>
  </si>
  <si>
    <t>1,7535</t>
  </si>
  <si>
    <t>Объем=0,15*11,69</t>
  </si>
  <si>
    <t>0,2413</t>
  </si>
  <si>
    <t>Объем=(0,4*2,3*4*4+(1,57+1,29+1)*2,7-1,45*2*0,35) / 100</t>
  </si>
  <si>
    <t>27,812238</t>
  </si>
  <si>
    <t>0,398145</t>
  </si>
  <si>
    <t>12,065</t>
  </si>
  <si>
    <t>Объем=0,012065*1000</t>
  </si>
  <si>
    <t>24,13</t>
  </si>
  <si>
    <t>90,4875</t>
  </si>
  <si>
    <t>Объем=0,090488*1000</t>
  </si>
  <si>
    <t>Объем=(0,15*0,29+(0,14+0,11+0,08+0,06+0,02)*0,3+0,16*0,12)*6,73</t>
  </si>
  <si>
    <t>ФЕР46-03-013-01</t>
  </si>
  <si>
    <t>Сверление вертикальных отверстий в бетонных конструкциях полов перфоратором глубиной 200 мм диаметром: до 20 мм</t>
  </si>
  <si>
    <t>100 отверстий</t>
  </si>
  <si>
    <t>Объем=120 / 100</t>
  </si>
  <si>
    <t>ФЕР46-03-013-14</t>
  </si>
  <si>
    <t>На каждые 10 мм изменения глубины сверления добавлять или исключать: к расценке 46-03-013-01</t>
  </si>
  <si>
    <t>-1,2</t>
  </si>
  <si>
    <t>Объем=-120 / 100</t>
  </si>
  <si>
    <t>глубиной 50мм ПЗ=15 (ОЗП=15; ЭМ=15 к расх.; ЗПМ=15; МАТ=15 к расх.; ТЗ=15; ТЗМ=15)</t>
  </si>
  <si>
    <t>-3,24</t>
  </si>
  <si>
    <t>ФССЦ-01.7.17.09-0062</t>
  </si>
  <si>
    <t>Сверло кольцевое алмазное, диаметр 20 мм</t>
  </si>
  <si>
    <t>Объем=2,52*1,2-0,126*15*1,2</t>
  </si>
  <si>
    <t>0,498</t>
  </si>
  <si>
    <t>Объем=((7,7-0,3)*6,73) / 100</t>
  </si>
  <si>
    <t>116,99016</t>
  </si>
  <si>
    <t>0,86154</t>
  </si>
  <si>
    <t>-50,796</t>
  </si>
  <si>
    <t>50,796</t>
  </si>
  <si>
    <t>0,00498</t>
  </si>
  <si>
    <t>597,6</t>
  </si>
  <si>
    <t>Объем=0,5976*1000</t>
  </si>
  <si>
    <t>7,47</t>
  </si>
  <si>
    <t>Объем=0,15*49,8</t>
  </si>
  <si>
    <t>Оклейка предварительно подготовленных поверхностей фотообоями: самоклеящимися/ тактильная плитка</t>
  </si>
  <si>
    <t>0,0558</t>
  </si>
  <si>
    <t>Объем=(0,6*3,3*2+1,2*0,3+2,1*0,6) / 100</t>
  </si>
  <si>
    <t>2,171178</t>
  </si>
  <si>
    <t>Объем=5,58/(0,3*0,3)</t>
  </si>
  <si>
    <t>Цена=483,33/8,57*1,02</t>
  </si>
  <si>
    <t>Облицовка ступеней керамогранитными плитками толщиной до 15 мм</t>
  </si>
  <si>
    <t>0,1615</t>
  </si>
  <si>
    <t>Объем=(0,3*6,73*8) / 100</t>
  </si>
  <si>
    <t>61,074455</t>
  </si>
  <si>
    <t>0,369835</t>
  </si>
  <si>
    <t>16,473</t>
  </si>
  <si>
    <t>193,8</t>
  </si>
  <si>
    <t>Объем=0,1938*1000</t>
  </si>
  <si>
    <t>Объем=(0,12*6,73*8) / 100</t>
  </si>
  <si>
    <t>Объем=0,07752*1000</t>
  </si>
  <si>
    <t>Объем=((7,7*1,12+0,3*(0,98+0,84+0,7+0,56+0,42+0,28+0,14))*2) / 100</t>
  </si>
  <si>
    <t>Объем=0,0098*1000</t>
  </si>
  <si>
    <t>Объем=0,0735*1000</t>
  </si>
  <si>
    <t>0,2089</t>
  </si>
  <si>
    <t>Объем=((0,38+4,71+0,38+0,55)*0,4*3*2+5,37*0,4*3) / 100</t>
  </si>
  <si>
    <t>13,1607</t>
  </si>
  <si>
    <t>0,037602</t>
  </si>
  <si>
    <t>0,006894</t>
  </si>
  <si>
    <t>0,004596</t>
  </si>
  <si>
    <t>Устройство потолков: реечных алюминиевых</t>
  </si>
  <si>
    <t>Объем=(5,37*(4,71+0,38+0,55)) / 100</t>
  </si>
  <si>
    <t>Софит L-брус</t>
  </si>
  <si>
    <t>Цена=617,4/8,57*1,02</t>
  </si>
  <si>
    <t>Устройство вентилируемых фасадов с облицовкой панелями из композитных материалов: без теплоизоляционного слоя</t>
  </si>
  <si>
    <t>Объем=((6,02+0,18)*1,2+(6,13+0,136)*1,2+(1,8+1,37+0,18)*1,2+1,4*0,9+(3,79+1,12)*0,7*0,2+(3,79+0,3+0,3)*2+2,3*0,7*2+(2,92+1,12)*(0,7*2+0,3*2)+(6,65+6,66+0,39)*0,3) / 100</t>
  </si>
  <si>
    <t>Цена=1904/8,57*1,02</t>
  </si>
  <si>
    <t>Дюбели распорные с металлическим стержнем, размер 10х120 мм</t>
  </si>
  <si>
    <t>Объем=116 / 10</t>
  </si>
  <si>
    <t>Устройство обрешетки из оцинкованного профиля для покрытия кровли</t>
  </si>
  <si>
    <t>Объем=(13,25+1,3+(6,65+6,66+0,39+1,28)*4) / 100</t>
  </si>
  <si>
    <t>Объем=13,25*1,1</t>
  </si>
  <si>
    <t>Цена=147,5/8,57*1,02</t>
  </si>
  <si>
    <t>Объем=1,3*1,1</t>
  </si>
  <si>
    <t>Цена=103,89/8,57*1,02</t>
  </si>
  <si>
    <t>Профиль шляпный ПШ-45x1,2</t>
  </si>
  <si>
    <t>Объем=59,92*1,1</t>
  </si>
  <si>
    <t>Цена=88,33/8,57*1,02</t>
  </si>
  <si>
    <t>Монтаж кровли из профилированного листа для объектов непроизводственного назначения: простой</t>
  </si>
  <si>
    <t>Объем=4,5 / 100</t>
  </si>
  <si>
    <t>Профнастил оцинкованный с покрытием: полиэстер Н60-845-0,7</t>
  </si>
  <si>
    <t>Объем=4,5*1,1</t>
  </si>
  <si>
    <t>Утепление покрытий: керамзитом</t>
  </si>
  <si>
    <t>Объем=6,13*6,02*0,1</t>
  </si>
  <si>
    <t>Объем=(6,13*6,02+(0,4+0,12)*(6,02*2+6,13)+0,3*6,13) / 100</t>
  </si>
  <si>
    <t>Раствор готовый кладочный цементный тяжелый</t>
  </si>
  <si>
    <t>Объем=0,737307*2</t>
  </si>
  <si>
    <t>Устройство плоских кровель из ПВХ мембран методом свободной укладки</t>
  </si>
  <si>
    <t>Мембрана ПВХ ПЛАСТФОИЛ F Nord 1.2мм</t>
  </si>
  <si>
    <t>Цена=291,67/8,57*1,02</t>
  </si>
  <si>
    <t>Пробивка проемов в конструкциях: из кирпича</t>
  </si>
  <si>
    <t>Объем=0,15*0,15*0,12</t>
  </si>
  <si>
    <t>Устройство мелких покрытий (брандмауэры, парапеты, свесы и т.п.) из листовой оцинкованной стали/лоток</t>
  </si>
  <si>
    <t>Объем=0,25 / 100</t>
  </si>
  <si>
    <t>Устройство мелких покрытий (брандмауэры, парапеты, свесы и т.п.) из листовой оцинкованной стали</t>
  </si>
  <si>
    <t>Объем=(((0,64+0,1+1,2+0,1)/2)*6,66+0,39*1,28+(0,55+0,1)*6,65+0,3*(5,97+6,66)+(0,3+0,1)*5,97+(0,18+0,1)*5,97+((0,25+0,1)*(0,25+0,11+0,1))*2,65+(0,4+0,15)*1,69+0,4*1,4+1,69*2,5+((0,52+1,1)/2)*6,66+0,39*1,28+0,42*6,65+0,1*(6,1*2+6,08)) / 100</t>
  </si>
  <si>
    <t>Лист плоский с полимерным покрытием размером 2х1,25 м, тип покрытия: полиэстер 25 мкм, толщиной 0,7 мм</t>
  </si>
  <si>
    <t>Объем=36,12*1,1</t>
  </si>
  <si>
    <t>Устройство металлической водосточной системы: колен</t>
  </si>
  <si>
    <t>Объем=2+1</t>
  </si>
  <si>
    <t>Монтаж опорных стоек для пролетов: до 24 м</t>
  </si>
  <si>
    <t>Объем=(6*56,2+4*88,2)/1000</t>
  </si>
  <si>
    <t>Трубы стальные квадратные из стали марки ст1-3сп/пс размером: 120х120 мм, толщина стенки 4 мм</t>
  </si>
  <si>
    <t>Объем=6*56,2/1000*1,01</t>
  </si>
  <si>
    <t>Трубы стальные квадратные из стали марки ст1-3сп/пс размером: 160х160 мм, толщина стенки 5 мм</t>
  </si>
  <si>
    <t>Объем=4*88,2/1000*1,01</t>
  </si>
  <si>
    <t>Монтаж балок, ригелей перекрытия, покрытия и под установку оборудования многоэтажных зданий при высоте здания: до 25 м</t>
  </si>
  <si>
    <t>Объем=(2*18,3+25)/1000</t>
  </si>
  <si>
    <t>Швеллеры № 12-40 сталь марки Ст1сп-Ст6сп</t>
  </si>
  <si>
    <t>Объем=0,0616*1,01</t>
  </si>
  <si>
    <t>Монтаж связей и распорок из одиночных и парных уголков, гнутосварных профилей для пролетов: до 24 м при высоте здания до 25 м</t>
  </si>
  <si>
    <t>Объем=(6*8,86+83,7+3*0,3+3*0,4+53,33+4*10,2+10*2,45+12*1,47+10*0,5)/1000</t>
  </si>
  <si>
    <t>Элементы конструктивные вспомогательного назначения, с преобладанием профильного проката, собираемые из двух и более деталей, с отверстиями и без отверстий, соединяемые на сварке</t>
  </si>
  <si>
    <t>Объем=0,28023*1,01</t>
  </si>
  <si>
    <t>Огрунтовка металлических поверхностей за один раз: грунтовкой ГФ-021</t>
  </si>
  <si>
    <t>Объем=(10,8*0,3372+8,1*0,3528+43,8*(0,0366+0,025)+32,9*(0,0532+0,0837+0,0533)+65,2*(0,0009+0,0012)+22*0,0408+26,3*(0,0245+0,01764)) / 100</t>
  </si>
  <si>
    <t>Устройство прокладочной гидроизоляции фундаментов рулонными материалами в один слой насухо</t>
  </si>
  <si>
    <t>Объем=(0,2*1,2*5+0,25*0,7*4) / 100</t>
  </si>
  <si>
    <t>ИЗОСПАН: C</t>
  </si>
  <si>
    <t>Объем=2,09 / 10</t>
  </si>
  <si>
    <t>Установка анкерных болтов: в готовые гнезда с заделкой длиной до 1 м/ анкер А1</t>
  </si>
  <si>
    <t>Объем=5*1/1000</t>
  </si>
  <si>
    <t>Устройство основания под фундаменты: щебеночного</t>
  </si>
  <si>
    <t>Объем=(1,8+0,5)*(2,82+1,0)*0,2</t>
  </si>
  <si>
    <t>Устройство подливки толщиной 20 мм</t>
  </si>
  <si>
    <t>Объем=(3,82*2,3) / 100</t>
  </si>
  <si>
    <t>Раствор готовый кладочный, цементный, М150</t>
  </si>
  <si>
    <t>Объем=0,17952+0,26928</t>
  </si>
  <si>
    <t>Устройство теплоизоляционного слоя из пенопласта</t>
  </si>
  <si>
    <t>Объем=((1,8+0,5)*(2,82+1,0)*0,1) / 100</t>
  </si>
  <si>
    <t>Устройство фундаментных плит железобетонных: плоских</t>
  </si>
  <si>
    <t>Объем=(1,8*2,82*0,25) / 100</t>
  </si>
  <si>
    <t>Надбавка по водонепроницаемости до W4 =2% от 586,25руб.</t>
  </si>
  <si>
    <t>Цена=586,25*0,02</t>
  </si>
  <si>
    <t>Сталь арматурная, горячекатаная, периодического профиля, класс А-III, диаметр 12 мм</t>
  </si>
  <si>
    <t>Объем=(1800/100*2,8+2800/100*1,8)*2*0,888/1000</t>
  </si>
  <si>
    <t>Объем=(1,8*2,82) / 100</t>
  </si>
  <si>
    <t>Объем=0,10355+0,155326</t>
  </si>
  <si>
    <t>Армирование подстилающих слоев и набетонок</t>
  </si>
  <si>
    <t>Объем=(1800/100*2,8+2800/100*1,8)*0,222/1000</t>
  </si>
  <si>
    <t>0,0248</t>
  </si>
  <si>
    <t>Объем=(3,82*0,65) / 100</t>
  </si>
  <si>
    <t>0,158224</t>
  </si>
  <si>
    <t>5,456</t>
  </si>
  <si>
    <t>Устройство металлических ограждений: без поручней</t>
  </si>
  <si>
    <t>Объем=(10,3+10,3+3,1+1) / 100</t>
  </si>
  <si>
    <t>Объем=10,3+10,3+3,1</t>
  </si>
  <si>
    <t>Цена=5250/8,57*1,0075</t>
  </si>
  <si>
    <t>Цена=13333,33/8,57*1,0075</t>
  </si>
  <si>
    <t>Раздел 9. Восстановление асфальтового покрытия, Деформационный шов/ проект А 11/20- АС л. 6 узел А, лист 9 прим. п.6</t>
  </si>
  <si>
    <t>Восстановление асфальтового покрытия/ проект А 11/20- АС  л. 9, прим. п. 6</t>
  </si>
  <si>
    <t>Устройство оснований толщиной 12 см под тротуары из кирпичного или известнякового щебня</t>
  </si>
  <si>
    <t>Объем=5 / 100</t>
  </si>
  <si>
    <t>На каждый 1 см изменения толщины оснований добавлять или исключать к расценке 27-07-002-01</t>
  </si>
  <si>
    <t>Объем=0,87+0,6</t>
  </si>
  <si>
    <t>Розлив вяжущих материалов</t>
  </si>
  <si>
    <t>Объем=0,8*5/1000</t>
  </si>
  <si>
    <t>145</t>
  </si>
  <si>
    <t>146</t>
  </si>
  <si>
    <t>Устройство асфальтобетонных покрытий дорожек и тротуаров однослойных из литой мелкозернистой асфальтобетонной смеси толщиной 3 см</t>
  </si>
  <si>
    <t>147</t>
  </si>
  <si>
    <t>На каждые 0,5 см изменения толщины покрытия добавлять к расценке 27-07-001-01</t>
  </si>
  <si>
    <t>тол. 7 см ПЗ=8 (ОЗП=8; ЭМ=8 к расх.; ЗПМ=8; МАТ=8 к расх.; ТЗ=8; ТЗМ=8)</t>
  </si>
  <si>
    <t>0,928</t>
  </si>
  <si>
    <t>148</t>
  </si>
  <si>
    <t>Смеси асфальтобетонные плотные мелкозернистые тип Б марка II</t>
  </si>
  <si>
    <t>0,841</t>
  </si>
  <si>
    <t>Объем=0,357+0,484</t>
  </si>
  <si>
    <t>деформационный шов/ проект А 11/20- АС л. 6 узел А</t>
  </si>
  <si>
    <t>149</t>
  </si>
  <si>
    <t>0,0328</t>
  </si>
  <si>
    <t>Объем=(((2,1+7,7)*2+6,73+2,82+1,8*2)*0,1) / 100</t>
  </si>
  <si>
    <t>0,209264</t>
  </si>
  <si>
    <t>150</t>
  </si>
  <si>
    <t>7,216</t>
  </si>
  <si>
    <t>151</t>
  </si>
  <si>
    <t>Уплотнение стыков прокладками ПРП в 1 ряд в стенах, оконных, дверных и балконных блоках: на мастике</t>
  </si>
  <si>
    <t>Объем=32,75 / 100</t>
  </si>
  <si>
    <t>Итоги по разделу 9 Восстановление асфальтового покрытия, Деформационный шов/ проект А 11/20- АС л. 6 узел А, лист 9 прим. п.6 :</t>
  </si>
  <si>
    <t xml:space="preserve">  Итого по разделу 9 Восстановление асфальтового покрытия, Деформационный шов/ проект А 11/20- АС л. 6 узел А, лист 9 прим. п.6</t>
  </si>
  <si>
    <t>Раздел 10. Установка, ренее демонтированной, решетки для обуви / проект А 11/20-АС л. 4 прим. 3</t>
  </si>
  <si>
    <t>152</t>
  </si>
  <si>
    <t>3,1302</t>
  </si>
  <si>
    <t>0,17316</t>
  </si>
  <si>
    <t>Итоги по разделу 10 Установка, ренее демонтированной, решетки для обуви / проект А 11/20-АС л. 4 прим. 3 :</t>
  </si>
  <si>
    <t xml:space="preserve">  Итого по разделу 10 Установка, ренее демонтированной, решетки для обуви / проект А 11/20-АС л. 4 прим. 3</t>
  </si>
  <si>
    <t>(8,05)</t>
  </si>
  <si>
    <t>(1,57)</t>
  </si>
  <si>
    <t>(4,08)</t>
  </si>
  <si>
    <t>2,85</t>
  </si>
  <si>
    <t>Цена=708,33/8,57*1,02</t>
  </si>
  <si>
    <t>КА№ 1 п. 36</t>
  </si>
  <si>
    <t>Информационно-тактильная табличка с информацией об учреждении и времени работы, выполненная с использованием рельефных знаков, с дублированием шрифта Брайля, 400х300 мм</t>
  </si>
  <si>
    <t>Цена=3541,67/8,57*1,02</t>
  </si>
  <si>
    <t>КА№ 1 п. 37</t>
  </si>
  <si>
    <t>Мнемосхема  настенная тактильная 630х800 мм (ПВХ)</t>
  </si>
  <si>
    <t>Цена=6558,33/8,57*1,02</t>
  </si>
  <si>
    <t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концов: до 2</t>
  </si>
  <si>
    <t>Объем=2+2</t>
  </si>
  <si>
    <t>Цена=1375/8,57*1,02</t>
  </si>
  <si>
    <t>Цена=6500/8,57*1,02</t>
  </si>
  <si>
    <t>Цена=75/8,57*1,02</t>
  </si>
  <si>
    <t>Установка металлических столбов высотой до 4 м: на подготовленный бетонный фундамент/ мнемосхема на опоре</t>
  </si>
  <si>
    <t>Объем=2 / 100</t>
  </si>
  <si>
    <t>Цена=27625/8,57*1,02</t>
  </si>
  <si>
    <t>Вертикальный подъемник для МГН</t>
  </si>
  <si>
    <t>ФЕРм10-04-101-07</t>
  </si>
  <si>
    <t>Громкоговоритель или звуковая колонка: в помещении</t>
  </si>
  <si>
    <t>Звуковой маяк «VERTICAL-1/14/IR»</t>
  </si>
  <si>
    <t>Цена=12961,67/4,18*1,012*1,03</t>
  </si>
  <si>
    <t>ФЕР09-03-050-01</t>
  </si>
  <si>
    <t>Монтаж стальных плинтусов из гнутого профиля</t>
  </si>
  <si>
    <t>Объем=6 / 100</t>
  </si>
  <si>
    <t>12,62</t>
  </si>
  <si>
    <t>0,7572</t>
  </si>
  <si>
    <t>0,003</t>
  </si>
  <si>
    <t>КА№ 1 п. 38</t>
  </si>
  <si>
    <t>Алюминиевые полосы с двумя вставками 70мм /5,5 мм ,желтый</t>
  </si>
  <si>
    <t>Цена=268,33/8,57*1,02</t>
  </si>
  <si>
    <t>Оклейка предварительно подготовленных поверхностей фотообоями: самоклеящимися</t>
  </si>
  <si>
    <t>0,0051</t>
  </si>
  <si>
    <t>Объем=(0,3*0,85*2) / 100</t>
  </si>
  <si>
    <t>0,198441</t>
  </si>
  <si>
    <t>КА№ 1 п. 39</t>
  </si>
  <si>
    <t>Отбойник для двери из нержавеющей стали AISI 304 (самоклеющая основа) 300х850мм</t>
  </si>
  <si>
    <t>Цена=2035,83/8,57*1,02</t>
  </si>
  <si>
    <t>(186,72)</t>
  </si>
  <si>
    <t>(5,7)</t>
  </si>
  <si>
    <t>Цена=1040,83/8,57*1,02</t>
  </si>
  <si>
    <t>ФЕР06-01-004-01</t>
  </si>
  <si>
    <t>Устройство: бетонных ступеней</t>
  </si>
  <si>
    <t>11,68</t>
  </si>
  <si>
    <t>14,6</t>
  </si>
  <si>
    <t>0,2375</t>
  </si>
  <si>
    <t>ФССЦ-11.2.13.04-0011</t>
  </si>
  <si>
    <t>Щиты из досок, толщина 25 мм</t>
  </si>
  <si>
    <t>8,8</t>
  </si>
  <si>
    <t>Объем=0,2*6*6,73+0,2*0,3*6*2</t>
  </si>
  <si>
    <t>Цена=3169,17/8,57*1,02</t>
  </si>
  <si>
    <t>Ступени с насечками Милениум Сильвер Х2(20 мм) 30х60</t>
  </si>
  <si>
    <t>Цена=14836,27/8,57*1,02</t>
  </si>
  <si>
    <t>Цена=1132,5/8,57*1,02</t>
  </si>
  <si>
    <t>153</t>
  </si>
  <si>
    <t>(5,66)</t>
  </si>
  <si>
    <t>(73,56)</t>
  </si>
  <si>
    <t>(61,42)</t>
  </si>
  <si>
    <t>Цена=233333,33/4,18*1,012*1,03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</si>
</sst>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charset val="204"/>
    </font>
    <font>
      <b/>
      <sz val="8"/>
      <color rgb="FF000000"/>
      <name val="Arial"/>
      <charset val="204"/>
    </font>
    <font>
      <sz val="10"/>
      <color rgb="FF000000"/>
      <name val="Arial"/>
      <charset val="204"/>
    </font>
    <font>
      <i/>
      <sz val="8"/>
      <color rgb="FF000000"/>
      <name val="Arial"/>
      <charset val="204"/>
    </font>
    <font>
      <b/>
      <sz val="14"/>
      <color rgb="FF000000"/>
      <name val="Arial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156">
    <xf numFmtId="0" fontId="0" fillId="0" borderId="0" xfId="0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left"/>
    </xf>
    <xf numFmtId="0" fontId="2" fillId="0" borderId="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right" vertical="top"/>
    </xf>
    <xf numFmtId="0" fontId="5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/>
    </xf>
    <xf numFmtId="2" fontId="2" fillId="0" borderId="1" xfId="0" applyNumberFormat="1" applyFont="1" applyFill="1" applyBorder="1" applyAlignment="1" applyProtection="1"/>
    <xf numFmtId="49" fontId="2" fillId="0" borderId="1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vertical="center" wrapText="1"/>
    </xf>
    <xf numFmtId="2" fontId="2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right"/>
    </xf>
    <xf numFmtId="49" fontId="2" fillId="0" borderId="4" xfId="0" applyNumberFormat="1" applyFont="1" applyFill="1" applyBorder="1" applyAlignment="1" applyProtection="1">
      <alignment horizontal="right"/>
    </xf>
    <xf numFmtId="2" fontId="2" fillId="0" borderId="4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4" fontId="2" fillId="0" borderId="3" xfId="0" applyNumberFormat="1" applyFont="1" applyFill="1" applyBorder="1" applyAlignment="1" applyProtection="1">
      <alignment horizontal="right" vertical="top" wrapText="1"/>
    </xf>
    <xf numFmtId="2" fontId="2" fillId="0" borderId="3" xfId="0" applyNumberFormat="1" applyFont="1" applyFill="1" applyBorder="1" applyAlignment="1" applyProtection="1">
      <alignment horizontal="center" vertical="top" wrapText="1"/>
    </xf>
    <xf numFmtId="3" fontId="2" fillId="0" borderId="8" xfId="0" applyNumberFormat="1" applyFont="1" applyFill="1" applyBorder="1" applyAlignment="1" applyProtection="1">
      <alignment horizontal="right" vertical="top" wrapText="1"/>
    </xf>
    <xf numFmtId="0" fontId="2" fillId="0" borderId="9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right" vertical="top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4" fontId="2" fillId="0" borderId="1" xfId="0" applyNumberFormat="1" applyFont="1" applyFill="1" applyBorder="1" applyAlignment="1" applyProtection="1">
      <alignment horizontal="right" vertical="top" wrapText="1"/>
    </xf>
    <xf numFmtId="2" fontId="2" fillId="0" borderId="1" xfId="0" applyNumberFormat="1" applyFont="1" applyFill="1" applyBorder="1" applyAlignment="1" applyProtection="1">
      <alignment horizontal="center" vertical="top" wrapText="1"/>
    </xf>
    <xf numFmtId="3" fontId="2" fillId="0" borderId="11" xfId="0" applyNumberFormat="1" applyFont="1" applyFill="1" applyBorder="1" applyAlignment="1" applyProtection="1">
      <alignment horizontal="right" vertical="top" wrapText="1"/>
    </xf>
    <xf numFmtId="0" fontId="2" fillId="0" borderId="4" xfId="0" applyNumberFormat="1" applyFont="1" applyFill="1" applyBorder="1" applyAlignment="1" applyProtection="1">
      <alignment horizontal="center" vertical="top" wrapText="1"/>
    </xf>
    <xf numFmtId="4" fontId="2" fillId="0" borderId="4" xfId="0" applyNumberFormat="1" applyFont="1" applyFill="1" applyBorder="1" applyAlignment="1" applyProtection="1">
      <alignment horizontal="right" vertical="top" wrapText="1"/>
    </xf>
    <xf numFmtId="2" fontId="2" fillId="0" borderId="4" xfId="0" applyNumberFormat="1" applyFont="1" applyFill="1" applyBorder="1" applyAlignment="1" applyProtection="1">
      <alignment horizontal="center" vertical="top" wrapText="1"/>
    </xf>
    <xf numFmtId="3" fontId="2" fillId="0" borderId="6" xfId="0" applyNumberFormat="1" applyFont="1" applyFill="1" applyBorder="1" applyAlignment="1" applyProtection="1">
      <alignment horizontal="right" vertical="top" wrapText="1"/>
    </xf>
    <xf numFmtId="0" fontId="2" fillId="0" borderId="9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Fill="1" applyBorder="1" applyAlignment="1" applyProtection="1">
      <alignment horizontal="right" vertical="top" wrapText="1"/>
    </xf>
    <xf numFmtId="2" fontId="2" fillId="0" borderId="0" xfId="0" applyNumberFormat="1" applyFont="1" applyFill="1" applyBorder="1" applyAlignment="1" applyProtection="1">
      <alignment horizontal="center" vertical="top" wrapText="1"/>
    </xf>
    <xf numFmtId="3" fontId="2" fillId="0" borderId="10" xfId="0" applyNumberFormat="1" applyFont="1" applyFill="1" applyBorder="1" applyAlignment="1" applyProtection="1">
      <alignment horizontal="right" vertical="top" wrapText="1"/>
    </xf>
    <xf numFmtId="0" fontId="3" fillId="0" borderId="9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4" fontId="3" fillId="0" borderId="0" xfId="0" applyNumberFormat="1" applyFont="1" applyFill="1" applyBorder="1" applyAlignment="1" applyProtection="1">
      <alignment horizontal="right" vertical="top" wrapText="1"/>
    </xf>
    <xf numFmtId="3" fontId="3" fillId="0" borderId="10" xfId="0" applyNumberFormat="1" applyFont="1" applyFill="1" applyBorder="1" applyAlignment="1" applyProtection="1">
      <alignment horizontal="right" vertical="top" wrapText="1"/>
    </xf>
    <xf numFmtId="0" fontId="3" fillId="0" borderId="0" xfId="0" applyNumberFormat="1" applyFont="1" applyFill="1" applyBorder="1" applyAlignment="1" applyProtection="1">
      <alignment horizontal="right" vertical="top" wrapText="1"/>
    </xf>
    <xf numFmtId="0" fontId="2" fillId="0" borderId="7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right" vertical="top" wrapText="1"/>
    </xf>
    <xf numFmtId="4" fontId="3" fillId="0" borderId="3" xfId="0" applyNumberFormat="1" applyFont="1" applyFill="1" applyBorder="1" applyAlignment="1" applyProtection="1">
      <alignment horizontal="right" vertical="top"/>
    </xf>
    <xf numFmtId="2" fontId="3" fillId="0" borderId="3" xfId="0" applyNumberFormat="1" applyFont="1" applyFill="1" applyBorder="1" applyAlignment="1" applyProtection="1">
      <alignment horizontal="center" vertical="top"/>
    </xf>
    <xf numFmtId="3" fontId="3" fillId="0" borderId="8" xfId="0" applyNumberFormat="1" applyFont="1" applyFill="1" applyBorder="1" applyAlignment="1" applyProtection="1">
      <alignment horizontal="right" vertical="top"/>
    </xf>
    <xf numFmtId="0" fontId="2" fillId="0" borderId="9" xfId="0" applyNumberFormat="1" applyFont="1" applyFill="1" applyBorder="1" applyAlignment="1" applyProtection="1"/>
    <xf numFmtId="4" fontId="2" fillId="0" borderId="0" xfId="0" applyNumberFormat="1" applyFont="1" applyFill="1" applyBorder="1" applyAlignment="1" applyProtection="1">
      <alignment horizontal="right" vertical="top"/>
    </xf>
    <xf numFmtId="2" fontId="2" fillId="0" borderId="0" xfId="0" applyNumberFormat="1" applyFont="1" applyFill="1" applyBorder="1" applyAlignment="1" applyProtection="1">
      <alignment horizontal="center" vertical="top"/>
    </xf>
    <xf numFmtId="3" fontId="2" fillId="0" borderId="10" xfId="0" applyNumberFormat="1" applyFont="1" applyFill="1" applyBorder="1" applyAlignment="1" applyProtection="1">
      <alignment horizontal="right" vertical="top"/>
    </xf>
    <xf numFmtId="4" fontId="3" fillId="0" borderId="0" xfId="0" applyNumberFormat="1" applyFont="1" applyFill="1" applyBorder="1" applyAlignment="1" applyProtection="1">
      <alignment horizontal="right" vertical="top"/>
    </xf>
    <xf numFmtId="2" fontId="3" fillId="0" borderId="0" xfId="0" applyNumberFormat="1" applyFont="1" applyFill="1" applyBorder="1" applyAlignment="1" applyProtection="1">
      <alignment horizontal="center" vertical="top"/>
    </xf>
    <xf numFmtId="3" fontId="3" fillId="0" borderId="10" xfId="0" applyNumberFormat="1" applyFont="1" applyFill="1" applyBorder="1" applyAlignment="1" applyProtection="1">
      <alignment horizontal="right" vertical="top"/>
    </xf>
    <xf numFmtId="4" fontId="2" fillId="0" borderId="0" xfId="0" applyNumberFormat="1" applyFont="1" applyFill="1" applyBorder="1" applyAlignment="1" applyProtection="1">
      <alignment vertical="top"/>
    </xf>
    <xf numFmtId="2" fontId="2" fillId="0" borderId="0" xfId="0" applyNumberFormat="1" applyFont="1" applyFill="1" applyBorder="1" applyAlignment="1" applyProtection="1">
      <alignment vertical="top"/>
    </xf>
    <xf numFmtId="3" fontId="2" fillId="0" borderId="0" xfId="0" applyNumberFormat="1" applyFont="1" applyFill="1" applyBorder="1" applyAlignment="1" applyProtection="1">
      <alignment vertical="top"/>
    </xf>
    <xf numFmtId="4" fontId="3" fillId="0" borderId="10" xfId="0" applyNumberFormat="1" applyFont="1" applyFill="1" applyBorder="1" applyAlignment="1" applyProtection="1">
      <alignment horizontal="right" vertical="top"/>
    </xf>
    <xf numFmtId="3" fontId="3" fillId="0" borderId="0" xfId="0" applyNumberFormat="1" applyFont="1" applyFill="1" applyBorder="1" applyAlignment="1" applyProtection="1">
      <alignment horizontal="right" vertical="top"/>
    </xf>
    <xf numFmtId="0" fontId="2" fillId="0" borderId="3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0" fillId="0" borderId="0" xfId="0" applyFill="1"/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0" fillId="0" borderId="2" xfId="0" applyBorder="1"/>
    <xf numFmtId="0" fontId="0" fillId="0" borderId="2" xfId="0" applyFill="1" applyBorder="1"/>
    <xf numFmtId="0" fontId="7" fillId="0" borderId="2" xfId="0" applyFont="1" applyFill="1" applyBorder="1"/>
    <xf numFmtId="0" fontId="9" fillId="0" borderId="2" xfId="0" applyFont="1" applyFill="1" applyBorder="1"/>
    <xf numFmtId="164" fontId="0" fillId="0" borderId="2" xfId="0" applyNumberFormat="1" applyFill="1" applyBorder="1"/>
    <xf numFmtId="0" fontId="0" fillId="0" borderId="2" xfId="0" applyFill="1" applyBorder="1" applyAlignment="1">
      <alignment wrapText="1"/>
    </xf>
    <xf numFmtId="0" fontId="0" fillId="0" borderId="2" xfId="0" applyFill="1" applyBorder="1" applyAlignment="1">
      <alignment horizontal="left" wrapText="1"/>
    </xf>
    <xf numFmtId="0" fontId="0" fillId="0" borderId="2" xfId="0" applyFill="1" applyBorder="1" applyAlignment="1">
      <alignment horizontal="left"/>
    </xf>
    <xf numFmtId="0" fontId="8" fillId="0" borderId="2" xfId="0" applyFont="1" applyBorder="1"/>
    <xf numFmtId="0" fontId="9" fillId="0" borderId="2" xfId="0" applyFont="1" applyFill="1" applyBorder="1" applyAlignment="1">
      <alignment horizontal="right"/>
    </xf>
    <xf numFmtId="0" fontId="8" fillId="0" borderId="2" xfId="0" applyFont="1" applyFill="1" applyBorder="1"/>
    <xf numFmtId="164" fontId="8" fillId="0" borderId="2" xfId="0" applyNumberFormat="1" applyFont="1" applyFill="1" applyBorder="1"/>
    <xf numFmtId="0" fontId="8" fillId="0" borderId="0" xfId="0" applyFont="1"/>
    <xf numFmtId="0" fontId="10" fillId="0" borderId="2" xfId="0" applyFont="1" applyFill="1" applyBorder="1" applyAlignment="1">
      <alignment horizontal="right"/>
    </xf>
    <xf numFmtId="164" fontId="10" fillId="0" borderId="2" xfId="0" applyNumberFormat="1" applyFont="1" applyBorder="1"/>
    <xf numFmtId="164" fontId="10" fillId="0" borderId="2" xfId="0" applyNumberFormat="1" applyFont="1" applyFill="1" applyBorder="1"/>
    <xf numFmtId="0" fontId="3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4" fontId="3" fillId="0" borderId="3" xfId="0" applyNumberFormat="1" applyFont="1" applyFill="1" applyBorder="1" applyAlignment="1" applyProtection="1">
      <alignment horizontal="right" vertical="top" wrapText="1"/>
    </xf>
    <xf numFmtId="3" fontId="3" fillId="0" borderId="8" xfId="0" applyNumberFormat="1" applyFont="1" applyFill="1" applyBorder="1" applyAlignment="1" applyProtection="1">
      <alignment horizontal="righ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10" xfId="0" applyNumberFormat="1" applyFont="1" applyFill="1" applyBorder="1" applyAlignment="1" applyProtection="1">
      <alignment horizontal="left" vertical="top" wrapText="1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3" fillId="0" borderId="3" xfId="0" applyNumberFormat="1" applyFont="1" applyFill="1" applyBorder="1" applyAlignment="1" applyProtection="1">
      <alignment horizontal="left" vertical="top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wrapText="1"/>
    </xf>
    <xf numFmtId="0" fontId="5" fillId="0" borderId="3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wrapText="1"/>
    </xf>
    <xf numFmtId="0" fontId="5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2" fillId="0" borderId="1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53"/>
  <sheetViews>
    <sheetView workbookViewId="0">
      <selection sqref="A1:XFD1048576"/>
    </sheetView>
  </sheetViews>
  <sheetFormatPr defaultColWidth="9.140625" defaultRowHeight="11.25" x14ac:dyDescent="0.2"/>
  <cols>
    <col min="1" max="1" width="8.140625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7.85546875" style="1" customWidth="1"/>
    <col min="8" max="8" width="8.42578125" style="1" customWidth="1"/>
    <col min="9" max="9" width="8.7109375" style="1" customWidth="1"/>
    <col min="10" max="10" width="8.140625" style="1" customWidth="1"/>
    <col min="11" max="11" width="8.5703125" style="1" customWidth="1"/>
    <col min="12" max="12" width="10" style="1" customWidth="1"/>
    <col min="13" max="13" width="6" style="1" customWidth="1"/>
    <col min="14" max="14" width="9.7109375" style="1" customWidth="1"/>
    <col min="15" max="15" width="99.7109375" style="6" hidden="1" customWidth="1"/>
    <col min="16" max="16" width="138.42578125" style="6" hidden="1" customWidth="1"/>
    <col min="17" max="17" width="34.140625" style="6" hidden="1" customWidth="1"/>
    <col min="18" max="19" width="110.140625" style="6" hidden="1" customWidth="1"/>
    <col min="20" max="23" width="34.140625" style="6" hidden="1" customWidth="1"/>
    <col min="24" max="29" width="84.42578125" style="6" hidden="1" customWidth="1"/>
    <col min="30" max="16384" width="9.140625" style="1"/>
  </cols>
  <sheetData>
    <row r="1" spans="1:15" s="1" customFormat="1" x14ac:dyDescent="0.2">
      <c r="N1" s="2" t="s">
        <v>14</v>
      </c>
    </row>
    <row r="2" spans="1:15" s="1" customFormat="1" x14ac:dyDescent="0.2">
      <c r="N2" s="2" t="s">
        <v>15</v>
      </c>
    </row>
    <row r="3" spans="1:15" s="1" customFormat="1" x14ac:dyDescent="0.2">
      <c r="N3" s="2"/>
    </row>
    <row r="4" spans="1:15" s="1" customFormat="1" x14ac:dyDescent="0.2">
      <c r="F4" s="3"/>
    </row>
    <row r="5" spans="1:15" s="1" customFormat="1" ht="33.75" customHeight="1" x14ac:dyDescent="0.2">
      <c r="A5" s="4" t="s">
        <v>16</v>
      </c>
      <c r="B5" s="5"/>
      <c r="D5" s="111" t="s">
        <v>17</v>
      </c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6" t="s">
        <v>17</v>
      </c>
    </row>
    <row r="6" spans="1:15" s="1" customFormat="1" ht="15" customHeight="1" x14ac:dyDescent="0.2">
      <c r="A6" s="7" t="s">
        <v>18</v>
      </c>
      <c r="D6" s="8" t="s">
        <v>19</v>
      </c>
      <c r="E6" s="8"/>
      <c r="F6" s="9"/>
      <c r="G6" s="9"/>
      <c r="H6" s="9"/>
      <c r="I6" s="9"/>
      <c r="J6" s="9"/>
      <c r="K6" s="9"/>
      <c r="L6" s="9"/>
      <c r="M6" s="9"/>
      <c r="N6" s="9"/>
    </row>
    <row r="7" spans="1:15" s="1" customFormat="1" ht="43.5" customHeight="1" x14ac:dyDescent="0.2">
      <c r="A7" s="120" t="s">
        <v>3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</row>
    <row r="8" spans="1:15" s="1" customFormat="1" x14ac:dyDescent="0.2">
      <c r="A8" s="121" t="s">
        <v>0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5" s="1" customFormat="1" ht="30" customHeight="1" x14ac:dyDescent="0.2">
      <c r="A9" s="120" t="s">
        <v>7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5" s="1" customFormat="1" x14ac:dyDescent="0.2">
      <c r="A10" s="121" t="s">
        <v>20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5" s="1" customFormat="1" ht="28.5" customHeight="1" x14ac:dyDescent="0.25">
      <c r="A11" s="122" t="s">
        <v>21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</row>
    <row r="12" spans="1:15" s="1" customFormat="1" ht="29.25" customHeight="1" x14ac:dyDescent="0.2">
      <c r="A12" s="120" t="s">
        <v>11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</row>
    <row r="13" spans="1:15" s="1" customFormat="1" ht="33.75" customHeight="1" x14ac:dyDescent="0.2">
      <c r="A13" s="121" t="s">
        <v>22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5" s="1" customFormat="1" ht="18" customHeight="1" x14ac:dyDescent="0.2">
      <c r="A14" s="1" t="s">
        <v>23</v>
      </c>
      <c r="B14" s="10" t="s">
        <v>24</v>
      </c>
      <c r="C14" s="1" t="s">
        <v>25</v>
      </c>
      <c r="F14" s="6"/>
      <c r="G14" s="6"/>
      <c r="H14" s="6"/>
      <c r="I14" s="6"/>
      <c r="J14" s="6"/>
      <c r="K14" s="6"/>
      <c r="L14" s="6"/>
      <c r="M14" s="6"/>
      <c r="N14" s="6"/>
    </row>
    <row r="15" spans="1:15" s="1" customFormat="1" ht="30.75" customHeight="1" x14ac:dyDescent="0.2">
      <c r="A15" s="1" t="s">
        <v>26</v>
      </c>
      <c r="B15" s="124" t="s">
        <v>27</v>
      </c>
      <c r="C15" s="124"/>
      <c r="D15" s="124"/>
      <c r="E15" s="124"/>
      <c r="F15" s="124"/>
      <c r="G15" s="6"/>
      <c r="H15" s="6"/>
      <c r="I15" s="6"/>
      <c r="J15" s="6"/>
      <c r="K15" s="6"/>
      <c r="L15" s="6"/>
      <c r="M15" s="6"/>
      <c r="N15" s="6"/>
    </row>
    <row r="16" spans="1:15" s="1" customFormat="1" x14ac:dyDescent="0.2">
      <c r="B16" s="125" t="s">
        <v>28</v>
      </c>
      <c r="C16" s="125"/>
      <c r="D16" s="125"/>
      <c r="E16" s="125"/>
      <c r="F16" s="125"/>
      <c r="G16" s="11"/>
      <c r="H16" s="11"/>
      <c r="I16" s="11"/>
      <c r="J16" s="11"/>
      <c r="K16" s="11"/>
      <c r="L16" s="11"/>
      <c r="M16" s="12"/>
      <c r="N16" s="11"/>
    </row>
    <row r="17" spans="1:17" s="1" customFormat="1" ht="25.5" customHeight="1" x14ac:dyDescent="0.2">
      <c r="D17" s="13"/>
      <c r="E17" s="13"/>
      <c r="F17" s="13"/>
      <c r="G17" s="13"/>
      <c r="H17" s="13"/>
      <c r="I17" s="13"/>
      <c r="J17" s="13"/>
      <c r="K17" s="13"/>
      <c r="L17" s="13"/>
      <c r="M17" s="11"/>
      <c r="N17" s="11"/>
    </row>
    <row r="18" spans="1:17" s="1" customFormat="1" x14ac:dyDescent="0.2">
      <c r="A18" s="14" t="s">
        <v>29</v>
      </c>
      <c r="D18" s="8" t="s">
        <v>30</v>
      </c>
      <c r="F18" s="15"/>
      <c r="G18" s="15"/>
      <c r="H18" s="15"/>
      <c r="I18" s="15"/>
      <c r="J18" s="15"/>
      <c r="K18" s="15"/>
      <c r="L18" s="15"/>
      <c r="M18" s="15"/>
      <c r="N18" s="15"/>
    </row>
    <row r="19" spans="1:17" s="1" customFormat="1" ht="25.5" customHeight="1" x14ac:dyDescent="0.2"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7" s="1" customFormat="1" ht="12.75" customHeight="1" x14ac:dyDescent="0.2">
      <c r="A20" s="14" t="s">
        <v>31</v>
      </c>
      <c r="C20" s="16">
        <v>48.46</v>
      </c>
      <c r="D20" s="17" t="s">
        <v>1479</v>
      </c>
      <c r="E20" s="4" t="s">
        <v>32</v>
      </c>
      <c r="L20" s="18"/>
      <c r="M20" s="18"/>
    </row>
    <row r="21" spans="1:17" s="1" customFormat="1" ht="12.75" customHeight="1" x14ac:dyDescent="0.2">
      <c r="B21" s="1" t="s">
        <v>33</v>
      </c>
      <c r="C21" s="19"/>
      <c r="D21" s="20"/>
      <c r="E21" s="4"/>
    </row>
    <row r="22" spans="1:17" s="1" customFormat="1" ht="12.75" customHeight="1" x14ac:dyDescent="0.2">
      <c r="B22" s="1" t="s">
        <v>9</v>
      </c>
      <c r="C22" s="16">
        <v>48.46</v>
      </c>
      <c r="D22" s="17" t="s">
        <v>1479</v>
      </c>
      <c r="E22" s="4" t="s">
        <v>32</v>
      </c>
      <c r="G22" s="1" t="s">
        <v>34</v>
      </c>
      <c r="L22" s="16">
        <v>14.93</v>
      </c>
      <c r="M22" s="17" t="s">
        <v>1134</v>
      </c>
      <c r="N22" s="4" t="s">
        <v>32</v>
      </c>
    </row>
    <row r="23" spans="1:17" s="1" customFormat="1" ht="12.75" customHeight="1" x14ac:dyDescent="0.2">
      <c r="B23" s="1" t="s">
        <v>2</v>
      </c>
      <c r="C23" s="16">
        <v>0</v>
      </c>
      <c r="D23" s="21" t="s">
        <v>35</v>
      </c>
      <c r="E23" s="4" t="s">
        <v>32</v>
      </c>
      <c r="G23" s="1" t="s">
        <v>36</v>
      </c>
      <c r="L23" s="22"/>
      <c r="M23" s="22">
        <v>207.52</v>
      </c>
      <c r="N23" s="7" t="s">
        <v>37</v>
      </c>
    </row>
    <row r="24" spans="1:17" s="1" customFormat="1" ht="12.75" customHeight="1" x14ac:dyDescent="0.2">
      <c r="B24" s="1" t="s">
        <v>38</v>
      </c>
      <c r="C24" s="16">
        <v>0</v>
      </c>
      <c r="D24" s="21" t="s">
        <v>35</v>
      </c>
      <c r="E24" s="4" t="s">
        <v>32</v>
      </c>
      <c r="G24" s="1" t="s">
        <v>39</v>
      </c>
      <c r="L24" s="22"/>
      <c r="M24" s="22">
        <v>6.59</v>
      </c>
      <c r="N24" s="7" t="s">
        <v>37</v>
      </c>
    </row>
    <row r="25" spans="1:17" s="1" customFormat="1" ht="12.75" customHeight="1" x14ac:dyDescent="0.2">
      <c r="B25" s="1" t="s">
        <v>40</v>
      </c>
      <c r="C25" s="16">
        <v>0</v>
      </c>
      <c r="D25" s="17" t="s">
        <v>35</v>
      </c>
      <c r="E25" s="4" t="s">
        <v>32</v>
      </c>
      <c r="G25" s="1" t="s">
        <v>41</v>
      </c>
      <c r="L25" s="126" t="s">
        <v>42</v>
      </c>
      <c r="M25" s="126"/>
    </row>
    <row r="26" spans="1:17" s="1" customFormat="1" x14ac:dyDescent="0.2">
      <c r="A26" s="23"/>
    </row>
    <row r="27" spans="1:17" s="1" customFormat="1" ht="36" customHeight="1" x14ac:dyDescent="0.2">
      <c r="A27" s="147" t="s">
        <v>43</v>
      </c>
      <c r="B27" s="147" t="s">
        <v>44</v>
      </c>
      <c r="C27" s="141" t="s">
        <v>8</v>
      </c>
      <c r="D27" s="142"/>
      <c r="E27" s="143"/>
      <c r="F27" s="147" t="s">
        <v>45</v>
      </c>
      <c r="G27" s="141" t="s">
        <v>46</v>
      </c>
      <c r="H27" s="142"/>
      <c r="I27" s="143"/>
      <c r="J27" s="141" t="s">
        <v>47</v>
      </c>
      <c r="K27" s="142"/>
      <c r="L27" s="143"/>
      <c r="M27" s="147" t="s">
        <v>48</v>
      </c>
      <c r="N27" s="147" t="s">
        <v>49</v>
      </c>
    </row>
    <row r="28" spans="1:17" s="1" customFormat="1" ht="36.75" customHeight="1" x14ac:dyDescent="0.2">
      <c r="A28" s="148"/>
      <c r="B28" s="148"/>
      <c r="C28" s="150"/>
      <c r="D28" s="151"/>
      <c r="E28" s="152"/>
      <c r="F28" s="148"/>
      <c r="G28" s="144"/>
      <c r="H28" s="145"/>
      <c r="I28" s="146"/>
      <c r="J28" s="144"/>
      <c r="K28" s="145"/>
      <c r="L28" s="146"/>
      <c r="M28" s="148"/>
      <c r="N28" s="148"/>
    </row>
    <row r="29" spans="1:17" s="1" customFormat="1" ht="45" x14ac:dyDescent="0.2">
      <c r="A29" s="149"/>
      <c r="B29" s="149"/>
      <c r="C29" s="144"/>
      <c r="D29" s="145"/>
      <c r="E29" s="146"/>
      <c r="F29" s="149"/>
      <c r="G29" s="105" t="s">
        <v>50</v>
      </c>
      <c r="H29" s="105" t="s">
        <v>51</v>
      </c>
      <c r="I29" s="105" t="s">
        <v>52</v>
      </c>
      <c r="J29" s="105" t="s">
        <v>50</v>
      </c>
      <c r="K29" s="105" t="s">
        <v>51</v>
      </c>
      <c r="L29" s="105" t="s">
        <v>10</v>
      </c>
      <c r="M29" s="149"/>
      <c r="N29" s="149"/>
    </row>
    <row r="30" spans="1:17" s="1" customFormat="1" x14ac:dyDescent="0.2">
      <c r="A30" s="106">
        <v>1</v>
      </c>
      <c r="B30" s="106">
        <v>2</v>
      </c>
      <c r="C30" s="153">
        <v>3</v>
      </c>
      <c r="D30" s="154"/>
      <c r="E30" s="155"/>
      <c r="F30" s="106">
        <v>4</v>
      </c>
      <c r="G30" s="106">
        <v>5</v>
      </c>
      <c r="H30" s="106">
        <v>6</v>
      </c>
      <c r="I30" s="106">
        <v>7</v>
      </c>
      <c r="J30" s="106">
        <v>8</v>
      </c>
      <c r="K30" s="106">
        <v>9</v>
      </c>
      <c r="L30" s="106">
        <v>10</v>
      </c>
      <c r="M30" s="106">
        <v>11</v>
      </c>
      <c r="N30" s="106">
        <v>12</v>
      </c>
    </row>
    <row r="31" spans="1:17" s="1" customFormat="1" ht="11.25" customHeight="1" x14ac:dyDescent="0.2">
      <c r="A31" s="115" t="s">
        <v>53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7"/>
      <c r="P31" s="6" t="s">
        <v>53</v>
      </c>
    </row>
    <row r="32" spans="1:17" s="1" customFormat="1" ht="22.5" customHeight="1" x14ac:dyDescent="0.2">
      <c r="A32" s="24" t="s">
        <v>54</v>
      </c>
      <c r="B32" s="107" t="s">
        <v>55</v>
      </c>
      <c r="C32" s="113" t="s">
        <v>1135</v>
      </c>
      <c r="D32" s="113"/>
      <c r="E32" s="113"/>
      <c r="F32" s="25" t="s">
        <v>56</v>
      </c>
      <c r="G32" s="25" t="s">
        <v>42</v>
      </c>
      <c r="H32" s="25" t="s">
        <v>42</v>
      </c>
      <c r="I32" s="25" t="s">
        <v>57</v>
      </c>
      <c r="J32" s="26" t="s">
        <v>42</v>
      </c>
      <c r="K32" s="25" t="s">
        <v>42</v>
      </c>
      <c r="L32" s="26" t="s">
        <v>42</v>
      </c>
      <c r="M32" s="27" t="s">
        <v>42</v>
      </c>
      <c r="N32" s="28" t="s">
        <v>42</v>
      </c>
      <c r="Q32" s="6" t="s">
        <v>1135</v>
      </c>
    </row>
    <row r="33" spans="1:23" s="1" customFormat="1" x14ac:dyDescent="0.2">
      <c r="A33" s="40"/>
      <c r="B33" s="104"/>
      <c r="C33" s="111" t="s">
        <v>1136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  <c r="R33" s="6" t="s">
        <v>1136</v>
      </c>
    </row>
    <row r="34" spans="1:23" s="1" customFormat="1" ht="22.5" x14ac:dyDescent="0.2">
      <c r="A34" s="29"/>
      <c r="B34" s="30" t="s">
        <v>58</v>
      </c>
      <c r="C34" s="111" t="s">
        <v>59</v>
      </c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2"/>
      <c r="S34" s="6" t="s">
        <v>59</v>
      </c>
    </row>
    <row r="35" spans="1:23" s="1" customFormat="1" x14ac:dyDescent="0.2">
      <c r="A35" s="31"/>
      <c r="B35" s="30" t="s">
        <v>54</v>
      </c>
      <c r="C35" s="111" t="s">
        <v>60</v>
      </c>
      <c r="D35" s="111"/>
      <c r="E35" s="111"/>
      <c r="F35" s="41" t="s">
        <v>42</v>
      </c>
      <c r="G35" s="41" t="s">
        <v>42</v>
      </c>
      <c r="H35" s="41" t="s">
        <v>42</v>
      </c>
      <c r="I35" s="41" t="s">
        <v>42</v>
      </c>
      <c r="J35" s="42">
        <v>1071.26</v>
      </c>
      <c r="K35" s="41" t="s">
        <v>61</v>
      </c>
      <c r="L35" s="42">
        <v>58.41</v>
      </c>
      <c r="M35" s="43">
        <v>8.57</v>
      </c>
      <c r="N35" s="44">
        <v>501</v>
      </c>
      <c r="T35" s="6" t="s">
        <v>60</v>
      </c>
    </row>
    <row r="36" spans="1:23" s="1" customFormat="1" x14ac:dyDescent="0.2">
      <c r="A36" s="31"/>
      <c r="B36" s="30" t="s">
        <v>62</v>
      </c>
      <c r="C36" s="111" t="s">
        <v>63</v>
      </c>
      <c r="D36" s="111"/>
      <c r="E36" s="111"/>
      <c r="F36" s="41" t="s">
        <v>42</v>
      </c>
      <c r="G36" s="41" t="s">
        <v>42</v>
      </c>
      <c r="H36" s="41" t="s">
        <v>42</v>
      </c>
      <c r="I36" s="41" t="s">
        <v>42</v>
      </c>
      <c r="J36" s="42">
        <v>231.79</v>
      </c>
      <c r="K36" s="41" t="s">
        <v>61</v>
      </c>
      <c r="L36" s="42">
        <v>12.64</v>
      </c>
      <c r="M36" s="43">
        <v>8.57</v>
      </c>
      <c r="N36" s="44">
        <v>108</v>
      </c>
      <c r="T36" s="6" t="s">
        <v>63</v>
      </c>
    </row>
    <row r="37" spans="1:23" s="1" customFormat="1" x14ac:dyDescent="0.2">
      <c r="A37" s="31"/>
      <c r="B37" s="30" t="s">
        <v>64</v>
      </c>
      <c r="C37" s="111" t="s">
        <v>65</v>
      </c>
      <c r="D37" s="111"/>
      <c r="E37" s="111"/>
      <c r="F37" s="41" t="s">
        <v>42</v>
      </c>
      <c r="G37" s="41" t="s">
        <v>42</v>
      </c>
      <c r="H37" s="41" t="s">
        <v>42</v>
      </c>
      <c r="I37" s="41" t="s">
        <v>42</v>
      </c>
      <c r="J37" s="42">
        <v>45.07</v>
      </c>
      <c r="K37" s="41" t="s">
        <v>61</v>
      </c>
      <c r="L37" s="42">
        <v>2.46</v>
      </c>
      <c r="M37" s="43">
        <v>8.57</v>
      </c>
      <c r="N37" s="44">
        <v>21</v>
      </c>
      <c r="T37" s="6" t="s">
        <v>65</v>
      </c>
    </row>
    <row r="38" spans="1:23" s="1" customFormat="1" ht="22.5" customHeight="1" x14ac:dyDescent="0.2">
      <c r="A38" s="31"/>
      <c r="B38" s="30" t="s">
        <v>66</v>
      </c>
      <c r="C38" s="111" t="s">
        <v>67</v>
      </c>
      <c r="D38" s="111"/>
      <c r="E38" s="111"/>
      <c r="F38" s="41" t="s">
        <v>42</v>
      </c>
      <c r="G38" s="41" t="s">
        <v>42</v>
      </c>
      <c r="H38" s="41" t="s">
        <v>42</v>
      </c>
      <c r="I38" s="41" t="s">
        <v>42</v>
      </c>
      <c r="J38" s="42">
        <v>5766.31</v>
      </c>
      <c r="K38" s="41" t="s">
        <v>68</v>
      </c>
      <c r="L38" s="42">
        <v>0</v>
      </c>
      <c r="M38" s="43">
        <v>8.57</v>
      </c>
      <c r="N38" s="44" t="s">
        <v>42</v>
      </c>
      <c r="T38" s="6" t="s">
        <v>67</v>
      </c>
    </row>
    <row r="39" spans="1:23" s="1" customFormat="1" ht="22.5" customHeight="1" x14ac:dyDescent="0.2">
      <c r="A39" s="31"/>
      <c r="B39" s="30" t="s">
        <v>42</v>
      </c>
      <c r="C39" s="111" t="s">
        <v>71</v>
      </c>
      <c r="D39" s="111"/>
      <c r="E39" s="111"/>
      <c r="F39" s="41" t="s">
        <v>72</v>
      </c>
      <c r="G39" s="41" t="s">
        <v>73</v>
      </c>
      <c r="H39" s="41" t="s">
        <v>61</v>
      </c>
      <c r="I39" s="41" t="s">
        <v>74</v>
      </c>
      <c r="J39" s="42" t="s">
        <v>42</v>
      </c>
      <c r="K39" s="41" t="s">
        <v>42</v>
      </c>
      <c r="L39" s="42" t="s">
        <v>42</v>
      </c>
      <c r="M39" s="43" t="s">
        <v>42</v>
      </c>
      <c r="N39" s="44" t="s">
        <v>42</v>
      </c>
      <c r="U39" s="6" t="s">
        <v>71</v>
      </c>
    </row>
    <row r="40" spans="1:23" s="1" customFormat="1" x14ac:dyDescent="0.2">
      <c r="A40" s="31"/>
      <c r="B40" s="30" t="s">
        <v>42</v>
      </c>
      <c r="C40" s="133" t="s">
        <v>75</v>
      </c>
      <c r="D40" s="133"/>
      <c r="E40" s="133"/>
      <c r="F40" s="41" t="s">
        <v>72</v>
      </c>
      <c r="G40" s="41" t="s">
        <v>76</v>
      </c>
      <c r="H40" s="41" t="s">
        <v>61</v>
      </c>
      <c r="I40" s="41" t="s">
        <v>77</v>
      </c>
      <c r="J40" s="42" t="s">
        <v>42</v>
      </c>
      <c r="K40" s="41" t="s">
        <v>42</v>
      </c>
      <c r="L40" s="42" t="s">
        <v>42</v>
      </c>
      <c r="M40" s="43" t="s">
        <v>42</v>
      </c>
      <c r="N40" s="44" t="s">
        <v>42</v>
      </c>
      <c r="U40" s="6" t="s">
        <v>75</v>
      </c>
    </row>
    <row r="41" spans="1:23" s="1" customFormat="1" ht="33.75" customHeight="1" x14ac:dyDescent="0.2">
      <c r="A41" s="31"/>
      <c r="B41" s="30" t="s">
        <v>42</v>
      </c>
      <c r="C41" s="113" t="s">
        <v>78</v>
      </c>
      <c r="D41" s="113"/>
      <c r="E41" s="113"/>
      <c r="F41" s="25" t="s">
        <v>42</v>
      </c>
      <c r="G41" s="25" t="s">
        <v>42</v>
      </c>
      <c r="H41" s="25" t="s">
        <v>42</v>
      </c>
      <c r="I41" s="25" t="s">
        <v>42</v>
      </c>
      <c r="J41" s="26">
        <v>7069.36</v>
      </c>
      <c r="K41" s="25" t="s">
        <v>42</v>
      </c>
      <c r="L41" s="26">
        <v>71.05</v>
      </c>
      <c r="M41" s="27" t="s">
        <v>42</v>
      </c>
      <c r="N41" s="28" t="s">
        <v>42</v>
      </c>
      <c r="V41" s="6" t="s">
        <v>78</v>
      </c>
    </row>
    <row r="42" spans="1:23" s="1" customFormat="1" x14ac:dyDescent="0.2">
      <c r="A42" s="31"/>
      <c r="B42" s="30" t="s">
        <v>42</v>
      </c>
      <c r="C42" s="111" t="s">
        <v>79</v>
      </c>
      <c r="D42" s="111"/>
      <c r="E42" s="111"/>
      <c r="F42" s="41" t="s">
        <v>42</v>
      </c>
      <c r="G42" s="41" t="s">
        <v>42</v>
      </c>
      <c r="H42" s="41" t="s">
        <v>42</v>
      </c>
      <c r="I42" s="41" t="s">
        <v>42</v>
      </c>
      <c r="J42" s="42" t="s">
        <v>42</v>
      </c>
      <c r="K42" s="41" t="s">
        <v>42</v>
      </c>
      <c r="L42" s="42">
        <v>60.87</v>
      </c>
      <c r="M42" s="43" t="s">
        <v>42</v>
      </c>
      <c r="N42" s="44">
        <v>522</v>
      </c>
      <c r="U42" s="6" t="s">
        <v>79</v>
      </c>
    </row>
    <row r="43" spans="1:23" s="1" customFormat="1" ht="56.25" customHeight="1" x14ac:dyDescent="0.2">
      <c r="A43" s="31"/>
      <c r="B43" s="30" t="s">
        <v>80</v>
      </c>
      <c r="C43" s="111" t="s">
        <v>81</v>
      </c>
      <c r="D43" s="111"/>
      <c r="E43" s="111"/>
      <c r="F43" s="41" t="s">
        <v>82</v>
      </c>
      <c r="G43" s="41" t="s">
        <v>83</v>
      </c>
      <c r="H43" s="41" t="s">
        <v>42</v>
      </c>
      <c r="I43" s="41" t="s">
        <v>83</v>
      </c>
      <c r="J43" s="42" t="s">
        <v>42</v>
      </c>
      <c r="K43" s="41" t="s">
        <v>42</v>
      </c>
      <c r="L43" s="42">
        <v>71.83</v>
      </c>
      <c r="M43" s="43" t="s">
        <v>42</v>
      </c>
      <c r="N43" s="44">
        <v>616</v>
      </c>
      <c r="U43" s="6" t="s">
        <v>81</v>
      </c>
    </row>
    <row r="44" spans="1:23" s="1" customFormat="1" ht="11.25" customHeight="1" x14ac:dyDescent="0.2">
      <c r="A44" s="31"/>
      <c r="B44" s="30" t="s">
        <v>86</v>
      </c>
      <c r="C44" s="133" t="s">
        <v>87</v>
      </c>
      <c r="D44" s="133"/>
      <c r="E44" s="133"/>
      <c r="F44" s="41" t="s">
        <v>82</v>
      </c>
      <c r="G44" s="41" t="s">
        <v>88</v>
      </c>
      <c r="H44" s="41" t="s">
        <v>42</v>
      </c>
      <c r="I44" s="41" t="s">
        <v>88</v>
      </c>
      <c r="J44" s="42" t="s">
        <v>42</v>
      </c>
      <c r="K44" s="41" t="s">
        <v>42</v>
      </c>
      <c r="L44" s="42">
        <v>38.35</v>
      </c>
      <c r="M44" s="43" t="s">
        <v>42</v>
      </c>
      <c r="N44" s="44">
        <v>329</v>
      </c>
      <c r="U44" s="6" t="s">
        <v>87</v>
      </c>
    </row>
    <row r="45" spans="1:23" s="1" customFormat="1" ht="22.5" customHeight="1" x14ac:dyDescent="0.2">
      <c r="A45" s="45"/>
      <c r="B45" s="108"/>
      <c r="C45" s="140" t="s">
        <v>91</v>
      </c>
      <c r="D45" s="140"/>
      <c r="E45" s="140"/>
      <c r="F45" s="101" t="s">
        <v>42</v>
      </c>
      <c r="G45" s="101" t="s">
        <v>42</v>
      </c>
      <c r="H45" s="101" t="s">
        <v>42</v>
      </c>
      <c r="I45" s="101" t="s">
        <v>42</v>
      </c>
      <c r="J45" s="102" t="s">
        <v>42</v>
      </c>
      <c r="K45" s="101" t="s">
        <v>42</v>
      </c>
      <c r="L45" s="102">
        <v>181.23</v>
      </c>
      <c r="M45" s="27" t="s">
        <v>42</v>
      </c>
      <c r="N45" s="103">
        <v>1554</v>
      </c>
      <c r="W45" s="6" t="s">
        <v>91</v>
      </c>
    </row>
    <row r="46" spans="1:23" s="1" customFormat="1" ht="11.25" customHeight="1" x14ac:dyDescent="0.2">
      <c r="A46" s="24" t="s">
        <v>62</v>
      </c>
      <c r="B46" s="107" t="s">
        <v>92</v>
      </c>
      <c r="C46" s="113" t="s">
        <v>1137</v>
      </c>
      <c r="D46" s="113"/>
      <c r="E46" s="113"/>
      <c r="F46" s="25" t="s">
        <v>56</v>
      </c>
      <c r="G46" s="25" t="s">
        <v>42</v>
      </c>
      <c r="H46" s="25" t="s">
        <v>42</v>
      </c>
      <c r="I46" s="25" t="s">
        <v>57</v>
      </c>
      <c r="J46" s="26" t="s">
        <v>42</v>
      </c>
      <c r="K46" s="25" t="s">
        <v>42</v>
      </c>
      <c r="L46" s="26" t="s">
        <v>42</v>
      </c>
      <c r="M46" s="27" t="s">
        <v>42</v>
      </c>
      <c r="N46" s="28" t="s">
        <v>42</v>
      </c>
      <c r="Q46" s="6" t="s">
        <v>1137</v>
      </c>
    </row>
    <row r="47" spans="1:23" s="1" customFormat="1" ht="56.25" customHeight="1" x14ac:dyDescent="0.2">
      <c r="A47" s="40"/>
      <c r="B47" s="104"/>
      <c r="C47" s="111" t="s">
        <v>1136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2"/>
      <c r="R47" s="6" t="s">
        <v>1136</v>
      </c>
    </row>
    <row r="48" spans="1:23" s="1" customFormat="1" ht="22.5" x14ac:dyDescent="0.2">
      <c r="A48" s="29"/>
      <c r="B48" s="30" t="s">
        <v>58</v>
      </c>
      <c r="C48" s="111" t="s">
        <v>59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  <c r="S48" s="6" t="s">
        <v>59</v>
      </c>
    </row>
    <row r="49" spans="1:23" s="1" customFormat="1" x14ac:dyDescent="0.2">
      <c r="A49" s="31"/>
      <c r="B49" s="30" t="s">
        <v>54</v>
      </c>
      <c r="C49" s="111" t="s">
        <v>60</v>
      </c>
      <c r="D49" s="111"/>
      <c r="E49" s="111"/>
      <c r="F49" s="41" t="s">
        <v>42</v>
      </c>
      <c r="G49" s="41" t="s">
        <v>42</v>
      </c>
      <c r="H49" s="41" t="s">
        <v>42</v>
      </c>
      <c r="I49" s="41" t="s">
        <v>42</v>
      </c>
      <c r="J49" s="42">
        <v>859.25</v>
      </c>
      <c r="K49" s="41" t="s">
        <v>61</v>
      </c>
      <c r="L49" s="42">
        <v>46.85</v>
      </c>
      <c r="M49" s="43">
        <v>8.57</v>
      </c>
      <c r="N49" s="44">
        <v>402</v>
      </c>
      <c r="T49" s="6" t="s">
        <v>60</v>
      </c>
    </row>
    <row r="50" spans="1:23" s="1" customFormat="1" x14ac:dyDescent="0.2">
      <c r="A50" s="31"/>
      <c r="B50" s="30" t="s">
        <v>62</v>
      </c>
      <c r="C50" s="111" t="s">
        <v>63</v>
      </c>
      <c r="D50" s="111"/>
      <c r="E50" s="111"/>
      <c r="F50" s="41" t="s">
        <v>42</v>
      </c>
      <c r="G50" s="41" t="s">
        <v>42</v>
      </c>
      <c r="H50" s="41" t="s">
        <v>42</v>
      </c>
      <c r="I50" s="41" t="s">
        <v>42</v>
      </c>
      <c r="J50" s="42">
        <v>231.79</v>
      </c>
      <c r="K50" s="41" t="s">
        <v>61</v>
      </c>
      <c r="L50" s="42">
        <v>12.64</v>
      </c>
      <c r="M50" s="43">
        <v>8.57</v>
      </c>
      <c r="N50" s="44">
        <v>108</v>
      </c>
      <c r="T50" s="6" t="s">
        <v>63</v>
      </c>
    </row>
    <row r="51" spans="1:23" s="1" customFormat="1" x14ac:dyDescent="0.2">
      <c r="A51" s="31"/>
      <c r="B51" s="30" t="s">
        <v>64</v>
      </c>
      <c r="C51" s="111" t="s">
        <v>65</v>
      </c>
      <c r="D51" s="111"/>
      <c r="E51" s="111"/>
      <c r="F51" s="41" t="s">
        <v>42</v>
      </c>
      <c r="G51" s="41" t="s">
        <v>42</v>
      </c>
      <c r="H51" s="41" t="s">
        <v>42</v>
      </c>
      <c r="I51" s="41" t="s">
        <v>42</v>
      </c>
      <c r="J51" s="42">
        <v>45.07</v>
      </c>
      <c r="K51" s="41" t="s">
        <v>61</v>
      </c>
      <c r="L51" s="42">
        <v>2.46</v>
      </c>
      <c r="M51" s="43">
        <v>8.57</v>
      </c>
      <c r="N51" s="44">
        <v>21</v>
      </c>
      <c r="T51" s="6" t="s">
        <v>65</v>
      </c>
    </row>
    <row r="52" spans="1:23" s="1" customFormat="1" x14ac:dyDescent="0.2">
      <c r="A52" s="31"/>
      <c r="B52" s="30" t="s">
        <v>66</v>
      </c>
      <c r="C52" s="111" t="s">
        <v>67</v>
      </c>
      <c r="D52" s="111"/>
      <c r="E52" s="111"/>
      <c r="F52" s="41" t="s">
        <v>42</v>
      </c>
      <c r="G52" s="41" t="s">
        <v>42</v>
      </c>
      <c r="H52" s="41" t="s">
        <v>42</v>
      </c>
      <c r="I52" s="41" t="s">
        <v>42</v>
      </c>
      <c r="J52" s="42">
        <v>1997.19</v>
      </c>
      <c r="K52" s="41" t="s">
        <v>68</v>
      </c>
      <c r="L52" s="42">
        <v>0</v>
      </c>
      <c r="M52" s="43">
        <v>8.57</v>
      </c>
      <c r="N52" s="44" t="s">
        <v>42</v>
      </c>
      <c r="T52" s="6" t="s">
        <v>67</v>
      </c>
    </row>
    <row r="53" spans="1:23" s="1" customFormat="1" x14ac:dyDescent="0.2">
      <c r="A53" s="31"/>
      <c r="B53" s="30" t="s">
        <v>42</v>
      </c>
      <c r="C53" s="111" t="s">
        <v>71</v>
      </c>
      <c r="D53" s="111"/>
      <c r="E53" s="111"/>
      <c r="F53" s="41" t="s">
        <v>72</v>
      </c>
      <c r="G53" s="41" t="s">
        <v>93</v>
      </c>
      <c r="H53" s="41" t="s">
        <v>61</v>
      </c>
      <c r="I53" s="41" t="s">
        <v>94</v>
      </c>
      <c r="J53" s="42" t="s">
        <v>42</v>
      </c>
      <c r="K53" s="41" t="s">
        <v>42</v>
      </c>
      <c r="L53" s="42" t="s">
        <v>42</v>
      </c>
      <c r="M53" s="43" t="s">
        <v>42</v>
      </c>
      <c r="N53" s="44" t="s">
        <v>42</v>
      </c>
      <c r="U53" s="6" t="s">
        <v>71</v>
      </c>
    </row>
    <row r="54" spans="1:23" s="1" customFormat="1" x14ac:dyDescent="0.2">
      <c r="A54" s="31"/>
      <c r="B54" s="30" t="s">
        <v>42</v>
      </c>
      <c r="C54" s="133" t="s">
        <v>75</v>
      </c>
      <c r="D54" s="133"/>
      <c r="E54" s="133"/>
      <c r="F54" s="41" t="s">
        <v>72</v>
      </c>
      <c r="G54" s="41" t="s">
        <v>76</v>
      </c>
      <c r="H54" s="41" t="s">
        <v>61</v>
      </c>
      <c r="I54" s="41" t="s">
        <v>77</v>
      </c>
      <c r="J54" s="42" t="s">
        <v>42</v>
      </c>
      <c r="K54" s="41" t="s">
        <v>42</v>
      </c>
      <c r="L54" s="42" t="s">
        <v>42</v>
      </c>
      <c r="M54" s="43" t="s">
        <v>42</v>
      </c>
      <c r="N54" s="44" t="s">
        <v>42</v>
      </c>
      <c r="U54" s="6" t="s">
        <v>75</v>
      </c>
    </row>
    <row r="55" spans="1:23" s="1" customFormat="1" ht="11.25" customHeight="1" x14ac:dyDescent="0.2">
      <c r="A55" s="31"/>
      <c r="B55" s="30" t="s">
        <v>42</v>
      </c>
      <c r="C55" s="113" t="s">
        <v>78</v>
      </c>
      <c r="D55" s="113"/>
      <c r="E55" s="113"/>
      <c r="F55" s="25" t="s">
        <v>42</v>
      </c>
      <c r="G55" s="25" t="s">
        <v>42</v>
      </c>
      <c r="H55" s="25" t="s">
        <v>42</v>
      </c>
      <c r="I55" s="25" t="s">
        <v>42</v>
      </c>
      <c r="J55" s="26">
        <v>3088.23</v>
      </c>
      <c r="K55" s="25" t="s">
        <v>42</v>
      </c>
      <c r="L55" s="26">
        <v>59.49</v>
      </c>
      <c r="M55" s="27" t="s">
        <v>42</v>
      </c>
      <c r="N55" s="28" t="s">
        <v>42</v>
      </c>
      <c r="V55" s="6" t="s">
        <v>78</v>
      </c>
    </row>
    <row r="56" spans="1:23" s="1" customFormat="1" x14ac:dyDescent="0.2">
      <c r="A56" s="31"/>
      <c r="B56" s="30" t="s">
        <v>42</v>
      </c>
      <c r="C56" s="111" t="s">
        <v>79</v>
      </c>
      <c r="D56" s="111"/>
      <c r="E56" s="111"/>
      <c r="F56" s="41" t="s">
        <v>42</v>
      </c>
      <c r="G56" s="41" t="s">
        <v>42</v>
      </c>
      <c r="H56" s="41" t="s">
        <v>42</v>
      </c>
      <c r="I56" s="41" t="s">
        <v>42</v>
      </c>
      <c r="J56" s="42" t="s">
        <v>42</v>
      </c>
      <c r="K56" s="41" t="s">
        <v>42</v>
      </c>
      <c r="L56" s="42">
        <v>49.31</v>
      </c>
      <c r="M56" s="43" t="s">
        <v>42</v>
      </c>
      <c r="N56" s="44">
        <v>423</v>
      </c>
      <c r="U56" s="6" t="s">
        <v>79</v>
      </c>
    </row>
    <row r="57" spans="1:23" s="1" customFormat="1" ht="22.5" customHeight="1" x14ac:dyDescent="0.2">
      <c r="A57" s="31"/>
      <c r="B57" s="30" t="s">
        <v>80</v>
      </c>
      <c r="C57" s="111" t="s">
        <v>81</v>
      </c>
      <c r="D57" s="111"/>
      <c r="E57" s="111"/>
      <c r="F57" s="41" t="s">
        <v>82</v>
      </c>
      <c r="G57" s="41" t="s">
        <v>83</v>
      </c>
      <c r="H57" s="41" t="s">
        <v>42</v>
      </c>
      <c r="I57" s="41" t="s">
        <v>83</v>
      </c>
      <c r="J57" s="42" t="s">
        <v>42</v>
      </c>
      <c r="K57" s="41" t="s">
        <v>42</v>
      </c>
      <c r="L57" s="42">
        <v>58.19</v>
      </c>
      <c r="M57" s="43" t="s">
        <v>42</v>
      </c>
      <c r="N57" s="44">
        <v>499</v>
      </c>
      <c r="U57" s="6" t="s">
        <v>81</v>
      </c>
    </row>
    <row r="58" spans="1:23" s="1" customFormat="1" ht="22.5" customHeight="1" x14ac:dyDescent="0.2">
      <c r="A58" s="31"/>
      <c r="B58" s="30" t="s">
        <v>86</v>
      </c>
      <c r="C58" s="133" t="s">
        <v>87</v>
      </c>
      <c r="D58" s="133"/>
      <c r="E58" s="133"/>
      <c r="F58" s="41" t="s">
        <v>82</v>
      </c>
      <c r="G58" s="41" t="s">
        <v>88</v>
      </c>
      <c r="H58" s="41" t="s">
        <v>42</v>
      </c>
      <c r="I58" s="41" t="s">
        <v>88</v>
      </c>
      <c r="J58" s="42" t="s">
        <v>42</v>
      </c>
      <c r="K58" s="41" t="s">
        <v>42</v>
      </c>
      <c r="L58" s="42">
        <v>31.07</v>
      </c>
      <c r="M58" s="43" t="s">
        <v>42</v>
      </c>
      <c r="N58" s="44">
        <v>266</v>
      </c>
      <c r="U58" s="6" t="s">
        <v>87</v>
      </c>
    </row>
    <row r="59" spans="1:23" s="1" customFormat="1" ht="11.25" customHeight="1" x14ac:dyDescent="0.2">
      <c r="A59" s="45"/>
      <c r="B59" s="108"/>
      <c r="C59" s="140" t="s">
        <v>91</v>
      </c>
      <c r="D59" s="140"/>
      <c r="E59" s="140"/>
      <c r="F59" s="101" t="s">
        <v>42</v>
      </c>
      <c r="G59" s="101" t="s">
        <v>42</v>
      </c>
      <c r="H59" s="101" t="s">
        <v>42</v>
      </c>
      <c r="I59" s="101" t="s">
        <v>42</v>
      </c>
      <c r="J59" s="102" t="s">
        <v>42</v>
      </c>
      <c r="K59" s="101" t="s">
        <v>42</v>
      </c>
      <c r="L59" s="102">
        <v>148.75</v>
      </c>
      <c r="M59" s="27" t="s">
        <v>42</v>
      </c>
      <c r="N59" s="103">
        <v>1275</v>
      </c>
      <c r="W59" s="6" t="s">
        <v>91</v>
      </c>
    </row>
    <row r="60" spans="1:23" s="1" customFormat="1" ht="11.25" customHeight="1" x14ac:dyDescent="0.2">
      <c r="A60" s="24" t="s">
        <v>64</v>
      </c>
      <c r="B60" s="107" t="s">
        <v>95</v>
      </c>
      <c r="C60" s="113" t="s">
        <v>1138</v>
      </c>
      <c r="D60" s="113"/>
      <c r="E60" s="113"/>
      <c r="F60" s="25" t="s">
        <v>56</v>
      </c>
      <c r="G60" s="25" t="s">
        <v>42</v>
      </c>
      <c r="H60" s="25" t="s">
        <v>42</v>
      </c>
      <c r="I60" s="25" t="s">
        <v>96</v>
      </c>
      <c r="J60" s="26" t="s">
        <v>42</v>
      </c>
      <c r="K60" s="25" t="s">
        <v>42</v>
      </c>
      <c r="L60" s="26" t="s">
        <v>42</v>
      </c>
      <c r="M60" s="27" t="s">
        <v>42</v>
      </c>
      <c r="N60" s="28" t="s">
        <v>42</v>
      </c>
      <c r="Q60" s="6" t="s">
        <v>1138</v>
      </c>
    </row>
    <row r="61" spans="1:23" s="1" customFormat="1" ht="11.25" customHeight="1" x14ac:dyDescent="0.2">
      <c r="A61" s="40"/>
      <c r="B61" s="104"/>
      <c r="C61" s="111" t="s">
        <v>1139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2"/>
      <c r="R61" s="6" t="s">
        <v>1139</v>
      </c>
    </row>
    <row r="62" spans="1:23" s="1" customFormat="1" ht="22.5" customHeight="1" x14ac:dyDescent="0.2">
      <c r="A62" s="31"/>
      <c r="B62" s="30" t="s">
        <v>54</v>
      </c>
      <c r="C62" s="111" t="s">
        <v>60</v>
      </c>
      <c r="D62" s="111"/>
      <c r="E62" s="111"/>
      <c r="F62" s="41" t="s">
        <v>42</v>
      </c>
      <c r="G62" s="41" t="s">
        <v>42</v>
      </c>
      <c r="H62" s="41" t="s">
        <v>42</v>
      </c>
      <c r="I62" s="41" t="s">
        <v>42</v>
      </c>
      <c r="J62" s="42">
        <v>112.16</v>
      </c>
      <c r="K62" s="41" t="s">
        <v>42</v>
      </c>
      <c r="L62" s="42">
        <v>41.39</v>
      </c>
      <c r="M62" s="43">
        <v>8.57</v>
      </c>
      <c r="N62" s="44">
        <v>355</v>
      </c>
      <c r="T62" s="6" t="s">
        <v>60</v>
      </c>
    </row>
    <row r="63" spans="1:23" s="1" customFormat="1" x14ac:dyDescent="0.2">
      <c r="A63" s="31"/>
      <c r="B63" s="30" t="s">
        <v>62</v>
      </c>
      <c r="C63" s="111" t="s">
        <v>63</v>
      </c>
      <c r="D63" s="111"/>
      <c r="E63" s="111"/>
      <c r="F63" s="41" t="s">
        <v>42</v>
      </c>
      <c r="G63" s="41" t="s">
        <v>42</v>
      </c>
      <c r="H63" s="41" t="s">
        <v>42</v>
      </c>
      <c r="I63" s="41" t="s">
        <v>42</v>
      </c>
      <c r="J63" s="42">
        <v>41.43</v>
      </c>
      <c r="K63" s="41" t="s">
        <v>42</v>
      </c>
      <c r="L63" s="42">
        <v>15.29</v>
      </c>
      <c r="M63" s="43">
        <v>8.57</v>
      </c>
      <c r="N63" s="44">
        <v>131</v>
      </c>
      <c r="T63" s="6" t="s">
        <v>63</v>
      </c>
    </row>
    <row r="64" spans="1:23" s="1" customFormat="1" x14ac:dyDescent="0.2">
      <c r="A64" s="31"/>
      <c r="B64" s="30" t="s">
        <v>42</v>
      </c>
      <c r="C64" s="133" t="s">
        <v>71</v>
      </c>
      <c r="D64" s="133"/>
      <c r="E64" s="133"/>
      <c r="F64" s="41" t="s">
        <v>72</v>
      </c>
      <c r="G64" s="41" t="s">
        <v>97</v>
      </c>
      <c r="H64" s="41" t="s">
        <v>42</v>
      </c>
      <c r="I64" s="41" t="s">
        <v>98</v>
      </c>
      <c r="J64" s="42" t="s">
        <v>42</v>
      </c>
      <c r="K64" s="41" t="s">
        <v>42</v>
      </c>
      <c r="L64" s="42" t="s">
        <v>42</v>
      </c>
      <c r="M64" s="43" t="s">
        <v>42</v>
      </c>
      <c r="N64" s="44" t="s">
        <v>42</v>
      </c>
      <c r="U64" s="6" t="s">
        <v>71</v>
      </c>
    </row>
    <row r="65" spans="1:23" s="1" customFormat="1" ht="11.25" customHeight="1" x14ac:dyDescent="0.2">
      <c r="A65" s="31"/>
      <c r="B65" s="30" t="s">
        <v>42</v>
      </c>
      <c r="C65" s="113" t="s">
        <v>78</v>
      </c>
      <c r="D65" s="113"/>
      <c r="E65" s="113"/>
      <c r="F65" s="25" t="s">
        <v>42</v>
      </c>
      <c r="G65" s="25" t="s">
        <v>42</v>
      </c>
      <c r="H65" s="25" t="s">
        <v>42</v>
      </c>
      <c r="I65" s="25" t="s">
        <v>42</v>
      </c>
      <c r="J65" s="26">
        <v>153.59</v>
      </c>
      <c r="K65" s="25" t="s">
        <v>42</v>
      </c>
      <c r="L65" s="26">
        <v>56.68</v>
      </c>
      <c r="M65" s="27" t="s">
        <v>42</v>
      </c>
      <c r="N65" s="28" t="s">
        <v>42</v>
      </c>
      <c r="V65" s="6" t="s">
        <v>78</v>
      </c>
    </row>
    <row r="66" spans="1:23" s="1" customFormat="1" ht="45" customHeight="1" x14ac:dyDescent="0.2">
      <c r="A66" s="31"/>
      <c r="B66" s="30" t="s">
        <v>42</v>
      </c>
      <c r="C66" s="111" t="s">
        <v>79</v>
      </c>
      <c r="D66" s="111"/>
      <c r="E66" s="111"/>
      <c r="F66" s="41" t="s">
        <v>42</v>
      </c>
      <c r="G66" s="41" t="s">
        <v>42</v>
      </c>
      <c r="H66" s="41" t="s">
        <v>42</v>
      </c>
      <c r="I66" s="41" t="s">
        <v>42</v>
      </c>
      <c r="J66" s="42" t="s">
        <v>42</v>
      </c>
      <c r="K66" s="41" t="s">
        <v>42</v>
      </c>
      <c r="L66" s="42">
        <v>41.39</v>
      </c>
      <c r="M66" s="43" t="s">
        <v>42</v>
      </c>
      <c r="N66" s="44">
        <v>355</v>
      </c>
      <c r="U66" s="6" t="s">
        <v>79</v>
      </c>
    </row>
    <row r="67" spans="1:23" s="1" customFormat="1" ht="11.25" customHeight="1" x14ac:dyDescent="0.2">
      <c r="A67" s="31"/>
      <c r="B67" s="30" t="s">
        <v>99</v>
      </c>
      <c r="C67" s="111" t="s">
        <v>100</v>
      </c>
      <c r="D67" s="111"/>
      <c r="E67" s="111"/>
      <c r="F67" s="41" t="s">
        <v>82</v>
      </c>
      <c r="G67" s="41" t="s">
        <v>101</v>
      </c>
      <c r="H67" s="41" t="s">
        <v>42</v>
      </c>
      <c r="I67" s="41" t="s">
        <v>101</v>
      </c>
      <c r="J67" s="42" t="s">
        <v>42</v>
      </c>
      <c r="K67" s="41" t="s">
        <v>42</v>
      </c>
      <c r="L67" s="42">
        <v>45.53</v>
      </c>
      <c r="M67" s="43" t="s">
        <v>42</v>
      </c>
      <c r="N67" s="44">
        <v>391</v>
      </c>
      <c r="U67" s="6" t="s">
        <v>100</v>
      </c>
    </row>
    <row r="68" spans="1:23" s="1" customFormat="1" ht="56.25" x14ac:dyDescent="0.2">
      <c r="A68" s="31"/>
      <c r="B68" s="30" t="s">
        <v>103</v>
      </c>
      <c r="C68" s="133" t="s">
        <v>104</v>
      </c>
      <c r="D68" s="133"/>
      <c r="E68" s="133"/>
      <c r="F68" s="41" t="s">
        <v>82</v>
      </c>
      <c r="G68" s="41" t="s">
        <v>105</v>
      </c>
      <c r="H68" s="41" t="s">
        <v>42</v>
      </c>
      <c r="I68" s="41" t="s">
        <v>105</v>
      </c>
      <c r="J68" s="42" t="s">
        <v>42</v>
      </c>
      <c r="K68" s="41" t="s">
        <v>42</v>
      </c>
      <c r="L68" s="42">
        <v>28.97</v>
      </c>
      <c r="M68" s="43" t="s">
        <v>42</v>
      </c>
      <c r="N68" s="44">
        <v>249</v>
      </c>
      <c r="U68" s="6" t="s">
        <v>104</v>
      </c>
    </row>
    <row r="69" spans="1:23" s="1" customFormat="1" x14ac:dyDescent="0.2">
      <c r="A69" s="45"/>
      <c r="B69" s="108"/>
      <c r="C69" s="140" t="s">
        <v>91</v>
      </c>
      <c r="D69" s="140"/>
      <c r="E69" s="140"/>
      <c r="F69" s="101" t="s">
        <v>42</v>
      </c>
      <c r="G69" s="101" t="s">
        <v>42</v>
      </c>
      <c r="H69" s="101" t="s">
        <v>42</v>
      </c>
      <c r="I69" s="101" t="s">
        <v>42</v>
      </c>
      <c r="J69" s="102" t="s">
        <v>42</v>
      </c>
      <c r="K69" s="101" t="s">
        <v>42</v>
      </c>
      <c r="L69" s="102">
        <v>131.18</v>
      </c>
      <c r="M69" s="27" t="s">
        <v>42</v>
      </c>
      <c r="N69" s="103">
        <v>1126</v>
      </c>
      <c r="W69" s="6" t="s">
        <v>91</v>
      </c>
    </row>
    <row r="70" spans="1:23" s="1" customFormat="1" ht="22.5" x14ac:dyDescent="0.2">
      <c r="A70" s="24" t="s">
        <v>66</v>
      </c>
      <c r="B70" s="107" t="s">
        <v>107</v>
      </c>
      <c r="C70" s="113" t="s">
        <v>1140</v>
      </c>
      <c r="D70" s="113"/>
      <c r="E70" s="113"/>
      <c r="F70" s="25" t="s">
        <v>56</v>
      </c>
      <c r="G70" s="25" t="s">
        <v>42</v>
      </c>
      <c r="H70" s="25" t="s">
        <v>42</v>
      </c>
      <c r="I70" s="25" t="s">
        <v>96</v>
      </c>
      <c r="J70" s="26" t="s">
        <v>42</v>
      </c>
      <c r="K70" s="25" t="s">
        <v>42</v>
      </c>
      <c r="L70" s="26" t="s">
        <v>42</v>
      </c>
      <c r="M70" s="27" t="s">
        <v>42</v>
      </c>
      <c r="N70" s="28" t="s">
        <v>42</v>
      </c>
      <c r="Q70" s="6" t="s">
        <v>1140</v>
      </c>
    </row>
    <row r="71" spans="1:23" s="1" customFormat="1" x14ac:dyDescent="0.2">
      <c r="A71" s="40"/>
      <c r="B71" s="104"/>
      <c r="C71" s="111" t="s">
        <v>1139</v>
      </c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  <c r="R71" s="6" t="s">
        <v>1139</v>
      </c>
    </row>
    <row r="72" spans="1:23" s="1" customFormat="1" ht="22.5" x14ac:dyDescent="0.2">
      <c r="A72" s="29"/>
      <c r="B72" s="30" t="s">
        <v>58</v>
      </c>
      <c r="C72" s="111" t="s">
        <v>59</v>
      </c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  <c r="S72" s="6" t="s">
        <v>59</v>
      </c>
    </row>
    <row r="73" spans="1:23" s="1" customFormat="1" x14ac:dyDescent="0.2">
      <c r="A73" s="31"/>
      <c r="B73" s="30" t="s">
        <v>54</v>
      </c>
      <c r="C73" s="111" t="s">
        <v>60</v>
      </c>
      <c r="D73" s="111"/>
      <c r="E73" s="111"/>
      <c r="F73" s="41" t="s">
        <v>42</v>
      </c>
      <c r="G73" s="41" t="s">
        <v>42</v>
      </c>
      <c r="H73" s="41" t="s">
        <v>42</v>
      </c>
      <c r="I73" s="41" t="s">
        <v>42</v>
      </c>
      <c r="J73" s="42">
        <v>209.95</v>
      </c>
      <c r="K73" s="41" t="s">
        <v>61</v>
      </c>
      <c r="L73" s="42">
        <v>61.98</v>
      </c>
      <c r="M73" s="43">
        <v>8.57</v>
      </c>
      <c r="N73" s="44">
        <v>531</v>
      </c>
      <c r="T73" s="6" t="s">
        <v>60</v>
      </c>
    </row>
    <row r="74" spans="1:23" s="1" customFormat="1" x14ac:dyDescent="0.2">
      <c r="A74" s="31"/>
      <c r="B74" s="30" t="s">
        <v>62</v>
      </c>
      <c r="C74" s="111" t="s">
        <v>63</v>
      </c>
      <c r="D74" s="111"/>
      <c r="E74" s="111"/>
      <c r="F74" s="41" t="s">
        <v>42</v>
      </c>
      <c r="G74" s="41" t="s">
        <v>42</v>
      </c>
      <c r="H74" s="41" t="s">
        <v>42</v>
      </c>
      <c r="I74" s="41" t="s">
        <v>42</v>
      </c>
      <c r="J74" s="42">
        <v>189.93</v>
      </c>
      <c r="K74" s="41" t="s">
        <v>61</v>
      </c>
      <c r="L74" s="42">
        <v>56.07</v>
      </c>
      <c r="M74" s="43">
        <v>8.57</v>
      </c>
      <c r="N74" s="44">
        <v>481</v>
      </c>
      <c r="T74" s="6" t="s">
        <v>63</v>
      </c>
    </row>
    <row r="75" spans="1:23" s="1" customFormat="1" ht="22.5" customHeight="1" x14ac:dyDescent="0.2">
      <c r="A75" s="31"/>
      <c r="B75" s="30" t="s">
        <v>64</v>
      </c>
      <c r="C75" s="111" t="s">
        <v>65</v>
      </c>
      <c r="D75" s="111"/>
      <c r="E75" s="111"/>
      <c r="F75" s="41" t="s">
        <v>42</v>
      </c>
      <c r="G75" s="41" t="s">
        <v>42</v>
      </c>
      <c r="H75" s="41" t="s">
        <v>42</v>
      </c>
      <c r="I75" s="41" t="s">
        <v>42</v>
      </c>
      <c r="J75" s="42">
        <v>21.86</v>
      </c>
      <c r="K75" s="41" t="s">
        <v>61</v>
      </c>
      <c r="L75" s="42">
        <v>6.45</v>
      </c>
      <c r="M75" s="43">
        <v>8.57</v>
      </c>
      <c r="N75" s="44">
        <v>55</v>
      </c>
      <c r="T75" s="6" t="s">
        <v>65</v>
      </c>
    </row>
    <row r="76" spans="1:23" s="1" customFormat="1" ht="22.5" customHeight="1" x14ac:dyDescent="0.2">
      <c r="A76" s="31"/>
      <c r="B76" s="30" t="s">
        <v>66</v>
      </c>
      <c r="C76" s="111" t="s">
        <v>67</v>
      </c>
      <c r="D76" s="111"/>
      <c r="E76" s="111"/>
      <c r="F76" s="41" t="s">
        <v>42</v>
      </c>
      <c r="G76" s="41" t="s">
        <v>42</v>
      </c>
      <c r="H76" s="41" t="s">
        <v>42</v>
      </c>
      <c r="I76" s="41" t="s">
        <v>42</v>
      </c>
      <c r="J76" s="42">
        <v>36.67</v>
      </c>
      <c r="K76" s="41" t="s">
        <v>68</v>
      </c>
      <c r="L76" s="42">
        <v>0</v>
      </c>
      <c r="M76" s="43">
        <v>8.57</v>
      </c>
      <c r="N76" s="44" t="s">
        <v>42</v>
      </c>
      <c r="T76" s="6" t="s">
        <v>67</v>
      </c>
    </row>
    <row r="77" spans="1:23" s="1" customFormat="1" x14ac:dyDescent="0.2">
      <c r="A77" s="31"/>
      <c r="B77" s="30" t="s">
        <v>42</v>
      </c>
      <c r="C77" s="111" t="s">
        <v>71</v>
      </c>
      <c r="D77" s="111"/>
      <c r="E77" s="111"/>
      <c r="F77" s="41" t="s">
        <v>72</v>
      </c>
      <c r="G77" s="41" t="s">
        <v>109</v>
      </c>
      <c r="H77" s="41" t="s">
        <v>61</v>
      </c>
      <c r="I77" s="41" t="s">
        <v>110</v>
      </c>
      <c r="J77" s="42" t="s">
        <v>42</v>
      </c>
      <c r="K77" s="41" t="s">
        <v>42</v>
      </c>
      <c r="L77" s="42" t="s">
        <v>42</v>
      </c>
      <c r="M77" s="43" t="s">
        <v>42</v>
      </c>
      <c r="N77" s="44" t="s">
        <v>42</v>
      </c>
      <c r="U77" s="6" t="s">
        <v>71</v>
      </c>
    </row>
    <row r="78" spans="1:23" s="1" customFormat="1" x14ac:dyDescent="0.2">
      <c r="A78" s="31"/>
      <c r="B78" s="30" t="s">
        <v>42</v>
      </c>
      <c r="C78" s="133" t="s">
        <v>75</v>
      </c>
      <c r="D78" s="133"/>
      <c r="E78" s="133"/>
      <c r="F78" s="41" t="s">
        <v>72</v>
      </c>
      <c r="G78" s="41" t="s">
        <v>111</v>
      </c>
      <c r="H78" s="41" t="s">
        <v>61</v>
      </c>
      <c r="I78" s="41" t="s">
        <v>112</v>
      </c>
      <c r="J78" s="42" t="s">
        <v>42</v>
      </c>
      <c r="K78" s="41" t="s">
        <v>42</v>
      </c>
      <c r="L78" s="42" t="s">
        <v>42</v>
      </c>
      <c r="M78" s="43" t="s">
        <v>42</v>
      </c>
      <c r="N78" s="44" t="s">
        <v>42</v>
      </c>
      <c r="U78" s="6" t="s">
        <v>75</v>
      </c>
    </row>
    <row r="79" spans="1:23" s="1" customFormat="1" ht="22.5" customHeight="1" x14ac:dyDescent="0.2">
      <c r="A79" s="31"/>
      <c r="B79" s="30" t="s">
        <v>42</v>
      </c>
      <c r="C79" s="113" t="s">
        <v>78</v>
      </c>
      <c r="D79" s="113"/>
      <c r="E79" s="113"/>
      <c r="F79" s="25" t="s">
        <v>42</v>
      </c>
      <c r="G79" s="25" t="s">
        <v>42</v>
      </c>
      <c r="H79" s="25" t="s">
        <v>42</v>
      </c>
      <c r="I79" s="25" t="s">
        <v>42</v>
      </c>
      <c r="J79" s="26">
        <v>436.55</v>
      </c>
      <c r="K79" s="25" t="s">
        <v>42</v>
      </c>
      <c r="L79" s="26">
        <v>118.05</v>
      </c>
      <c r="M79" s="27" t="s">
        <v>42</v>
      </c>
      <c r="N79" s="28" t="s">
        <v>42</v>
      </c>
      <c r="V79" s="6" t="s">
        <v>78</v>
      </c>
    </row>
    <row r="80" spans="1:23" s="1" customFormat="1" x14ac:dyDescent="0.2">
      <c r="A80" s="31"/>
      <c r="B80" s="30" t="s">
        <v>42</v>
      </c>
      <c r="C80" s="111" t="s">
        <v>79</v>
      </c>
      <c r="D80" s="111"/>
      <c r="E80" s="111"/>
      <c r="F80" s="41" t="s">
        <v>42</v>
      </c>
      <c r="G80" s="41" t="s">
        <v>42</v>
      </c>
      <c r="H80" s="41" t="s">
        <v>42</v>
      </c>
      <c r="I80" s="41" t="s">
        <v>42</v>
      </c>
      <c r="J80" s="42" t="s">
        <v>42</v>
      </c>
      <c r="K80" s="41" t="s">
        <v>42</v>
      </c>
      <c r="L80" s="42">
        <v>68.430000000000007</v>
      </c>
      <c r="M80" s="43" t="s">
        <v>42</v>
      </c>
      <c r="N80" s="44">
        <v>586</v>
      </c>
      <c r="U80" s="6" t="s">
        <v>79</v>
      </c>
    </row>
    <row r="81" spans="1:23" s="1" customFormat="1" ht="33.75" customHeight="1" x14ac:dyDescent="0.2">
      <c r="A81" s="31"/>
      <c r="B81" s="30" t="s">
        <v>113</v>
      </c>
      <c r="C81" s="111" t="s">
        <v>114</v>
      </c>
      <c r="D81" s="111"/>
      <c r="E81" s="111"/>
      <c r="F81" s="41" t="s">
        <v>82</v>
      </c>
      <c r="G81" s="41" t="s">
        <v>115</v>
      </c>
      <c r="H81" s="41" t="s">
        <v>42</v>
      </c>
      <c r="I81" s="41" t="s">
        <v>115</v>
      </c>
      <c r="J81" s="42" t="s">
        <v>42</v>
      </c>
      <c r="K81" s="41" t="s">
        <v>42</v>
      </c>
      <c r="L81" s="42">
        <v>82.12</v>
      </c>
      <c r="M81" s="43" t="s">
        <v>42</v>
      </c>
      <c r="N81" s="44">
        <v>703</v>
      </c>
      <c r="U81" s="6" t="s">
        <v>114</v>
      </c>
    </row>
    <row r="82" spans="1:23" s="1" customFormat="1" ht="22.5" x14ac:dyDescent="0.2">
      <c r="A82" s="31"/>
      <c r="B82" s="30" t="s">
        <v>117</v>
      </c>
      <c r="C82" s="133" t="s">
        <v>118</v>
      </c>
      <c r="D82" s="133"/>
      <c r="E82" s="133"/>
      <c r="F82" s="41" t="s">
        <v>82</v>
      </c>
      <c r="G82" s="41" t="s">
        <v>119</v>
      </c>
      <c r="H82" s="41" t="s">
        <v>42</v>
      </c>
      <c r="I82" s="41" t="s">
        <v>119</v>
      </c>
      <c r="J82" s="42" t="s">
        <v>42</v>
      </c>
      <c r="K82" s="41" t="s">
        <v>42</v>
      </c>
      <c r="L82" s="42">
        <v>44.48</v>
      </c>
      <c r="M82" s="43" t="s">
        <v>42</v>
      </c>
      <c r="N82" s="44">
        <v>381</v>
      </c>
      <c r="U82" s="6" t="s">
        <v>118</v>
      </c>
    </row>
    <row r="83" spans="1:23" s="1" customFormat="1" x14ac:dyDescent="0.2">
      <c r="A83" s="45"/>
      <c r="B83" s="108"/>
      <c r="C83" s="140" t="s">
        <v>91</v>
      </c>
      <c r="D83" s="140"/>
      <c r="E83" s="140"/>
      <c r="F83" s="101" t="s">
        <v>42</v>
      </c>
      <c r="G83" s="101" t="s">
        <v>42</v>
      </c>
      <c r="H83" s="101" t="s">
        <v>42</v>
      </c>
      <c r="I83" s="101" t="s">
        <v>42</v>
      </c>
      <c r="J83" s="102" t="s">
        <v>42</v>
      </c>
      <c r="K83" s="101" t="s">
        <v>42</v>
      </c>
      <c r="L83" s="102">
        <v>244.65</v>
      </c>
      <c r="M83" s="27" t="s">
        <v>42</v>
      </c>
      <c r="N83" s="103">
        <v>2096</v>
      </c>
      <c r="W83" s="6" t="s">
        <v>91</v>
      </c>
    </row>
    <row r="84" spans="1:23" s="1" customFormat="1" ht="45" x14ac:dyDescent="0.2">
      <c r="A84" s="24" t="s">
        <v>121</v>
      </c>
      <c r="B84" s="107" t="s">
        <v>122</v>
      </c>
      <c r="C84" s="113" t="s">
        <v>123</v>
      </c>
      <c r="D84" s="113"/>
      <c r="E84" s="113"/>
      <c r="F84" s="25" t="s">
        <v>56</v>
      </c>
      <c r="G84" s="25" t="s">
        <v>42</v>
      </c>
      <c r="H84" s="25" t="s">
        <v>42</v>
      </c>
      <c r="I84" s="25" t="s">
        <v>96</v>
      </c>
      <c r="J84" s="26" t="s">
        <v>42</v>
      </c>
      <c r="K84" s="25" t="s">
        <v>42</v>
      </c>
      <c r="L84" s="26" t="s">
        <v>42</v>
      </c>
      <c r="M84" s="27" t="s">
        <v>42</v>
      </c>
      <c r="N84" s="28" t="s">
        <v>42</v>
      </c>
      <c r="Q84" s="6" t="s">
        <v>123</v>
      </c>
    </row>
    <row r="85" spans="1:23" s="1" customFormat="1" x14ac:dyDescent="0.2">
      <c r="A85" s="29"/>
      <c r="B85" s="30" t="s">
        <v>42</v>
      </c>
      <c r="C85" s="111" t="s">
        <v>124</v>
      </c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2"/>
      <c r="S85" s="6" t="s">
        <v>124</v>
      </c>
    </row>
    <row r="86" spans="1:23" s="1" customFormat="1" ht="22.5" x14ac:dyDescent="0.2">
      <c r="A86" s="29"/>
      <c r="B86" s="30" t="s">
        <v>58</v>
      </c>
      <c r="C86" s="111" t="s">
        <v>59</v>
      </c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2"/>
      <c r="S86" s="6" t="s">
        <v>59</v>
      </c>
    </row>
    <row r="87" spans="1:23" s="1" customFormat="1" x14ac:dyDescent="0.2">
      <c r="A87" s="31"/>
      <c r="B87" s="30" t="s">
        <v>54</v>
      </c>
      <c r="C87" s="111" t="s">
        <v>60</v>
      </c>
      <c r="D87" s="111"/>
      <c r="E87" s="111"/>
      <c r="F87" s="41" t="s">
        <v>42</v>
      </c>
      <c r="G87" s="41" t="s">
        <v>42</v>
      </c>
      <c r="H87" s="41" t="s">
        <v>42</v>
      </c>
      <c r="I87" s="41" t="s">
        <v>42</v>
      </c>
      <c r="J87" s="42">
        <v>8.64</v>
      </c>
      <c r="K87" s="41" t="s">
        <v>125</v>
      </c>
      <c r="L87" s="42">
        <v>216.79</v>
      </c>
      <c r="M87" s="43">
        <v>8.57</v>
      </c>
      <c r="N87" s="44">
        <v>1858</v>
      </c>
      <c r="T87" s="6" t="s">
        <v>60</v>
      </c>
    </row>
    <row r="88" spans="1:23" s="1" customFormat="1" x14ac:dyDescent="0.2">
      <c r="A88" s="31"/>
      <c r="B88" s="30" t="s">
        <v>62</v>
      </c>
      <c r="C88" s="111" t="s">
        <v>63</v>
      </c>
      <c r="D88" s="111"/>
      <c r="E88" s="111"/>
      <c r="F88" s="41" t="s">
        <v>42</v>
      </c>
      <c r="G88" s="41" t="s">
        <v>42</v>
      </c>
      <c r="H88" s="41" t="s">
        <v>42</v>
      </c>
      <c r="I88" s="41" t="s">
        <v>42</v>
      </c>
      <c r="J88" s="42">
        <v>2.66</v>
      </c>
      <c r="K88" s="41" t="s">
        <v>125</v>
      </c>
      <c r="L88" s="42">
        <v>66.739999999999995</v>
      </c>
      <c r="M88" s="43">
        <v>8.57</v>
      </c>
      <c r="N88" s="44">
        <v>572</v>
      </c>
      <c r="T88" s="6" t="s">
        <v>63</v>
      </c>
    </row>
    <row r="89" spans="1:23" s="1" customFormat="1" x14ac:dyDescent="0.2">
      <c r="A89" s="31"/>
      <c r="B89" s="30" t="s">
        <v>64</v>
      </c>
      <c r="C89" s="111" t="s">
        <v>65</v>
      </c>
      <c r="D89" s="111"/>
      <c r="E89" s="111"/>
      <c r="F89" s="41" t="s">
        <v>42</v>
      </c>
      <c r="G89" s="41" t="s">
        <v>42</v>
      </c>
      <c r="H89" s="41" t="s">
        <v>42</v>
      </c>
      <c r="I89" s="41" t="s">
        <v>42</v>
      </c>
      <c r="J89" s="42">
        <v>0.34</v>
      </c>
      <c r="K89" s="41" t="s">
        <v>125</v>
      </c>
      <c r="L89" s="42">
        <v>8.5299999999999994</v>
      </c>
      <c r="M89" s="43">
        <v>8.57</v>
      </c>
      <c r="N89" s="44">
        <v>73</v>
      </c>
      <c r="T89" s="6" t="s">
        <v>65</v>
      </c>
    </row>
    <row r="90" spans="1:23" s="1" customFormat="1" ht="22.5" customHeight="1" x14ac:dyDescent="0.2">
      <c r="A90" s="31"/>
      <c r="B90" s="30" t="s">
        <v>42</v>
      </c>
      <c r="C90" s="111" t="s">
        <v>71</v>
      </c>
      <c r="D90" s="111"/>
      <c r="E90" s="111"/>
      <c r="F90" s="41" t="s">
        <v>72</v>
      </c>
      <c r="G90" s="41" t="s">
        <v>54</v>
      </c>
      <c r="H90" s="41" t="s">
        <v>125</v>
      </c>
      <c r="I90" s="41" t="s">
        <v>126</v>
      </c>
      <c r="J90" s="42" t="s">
        <v>42</v>
      </c>
      <c r="K90" s="41" t="s">
        <v>42</v>
      </c>
      <c r="L90" s="42" t="s">
        <v>42</v>
      </c>
      <c r="M90" s="43" t="s">
        <v>42</v>
      </c>
      <c r="N90" s="44" t="s">
        <v>42</v>
      </c>
      <c r="U90" s="6" t="s">
        <v>71</v>
      </c>
    </row>
    <row r="91" spans="1:23" s="1" customFormat="1" ht="22.5" customHeight="1" x14ac:dyDescent="0.2">
      <c r="A91" s="31"/>
      <c r="B91" s="30" t="s">
        <v>42</v>
      </c>
      <c r="C91" s="133" t="s">
        <v>75</v>
      </c>
      <c r="D91" s="133"/>
      <c r="E91" s="133"/>
      <c r="F91" s="41" t="s">
        <v>72</v>
      </c>
      <c r="G91" s="41" t="s">
        <v>127</v>
      </c>
      <c r="H91" s="41" t="s">
        <v>125</v>
      </c>
      <c r="I91" s="41" t="s">
        <v>128</v>
      </c>
      <c r="J91" s="42" t="s">
        <v>42</v>
      </c>
      <c r="K91" s="41" t="s">
        <v>42</v>
      </c>
      <c r="L91" s="42" t="s">
        <v>42</v>
      </c>
      <c r="M91" s="43" t="s">
        <v>42</v>
      </c>
      <c r="N91" s="44" t="s">
        <v>42</v>
      </c>
      <c r="U91" s="6" t="s">
        <v>75</v>
      </c>
    </row>
    <row r="92" spans="1:23" s="1" customFormat="1" ht="11.25" customHeight="1" x14ac:dyDescent="0.2">
      <c r="A92" s="31"/>
      <c r="B92" s="30" t="s">
        <v>42</v>
      </c>
      <c r="C92" s="113" t="s">
        <v>78</v>
      </c>
      <c r="D92" s="113"/>
      <c r="E92" s="113"/>
      <c r="F92" s="25" t="s">
        <v>42</v>
      </c>
      <c r="G92" s="25" t="s">
        <v>42</v>
      </c>
      <c r="H92" s="25" t="s">
        <v>42</v>
      </c>
      <c r="I92" s="25" t="s">
        <v>42</v>
      </c>
      <c r="J92" s="26">
        <v>11.3</v>
      </c>
      <c r="K92" s="25" t="s">
        <v>42</v>
      </c>
      <c r="L92" s="26">
        <v>283.52999999999997</v>
      </c>
      <c r="M92" s="27" t="s">
        <v>42</v>
      </c>
      <c r="N92" s="28" t="s">
        <v>42</v>
      </c>
      <c r="V92" s="6" t="s">
        <v>78</v>
      </c>
    </row>
    <row r="93" spans="1:23" s="1" customFormat="1" x14ac:dyDescent="0.2">
      <c r="A93" s="31"/>
      <c r="B93" s="30" t="s">
        <v>42</v>
      </c>
      <c r="C93" s="111" t="s">
        <v>79</v>
      </c>
      <c r="D93" s="111"/>
      <c r="E93" s="111"/>
      <c r="F93" s="41" t="s">
        <v>42</v>
      </c>
      <c r="G93" s="41" t="s">
        <v>42</v>
      </c>
      <c r="H93" s="41" t="s">
        <v>42</v>
      </c>
      <c r="I93" s="41" t="s">
        <v>42</v>
      </c>
      <c r="J93" s="42" t="s">
        <v>42</v>
      </c>
      <c r="K93" s="41" t="s">
        <v>42</v>
      </c>
      <c r="L93" s="42">
        <v>225.32</v>
      </c>
      <c r="M93" s="43" t="s">
        <v>42</v>
      </c>
      <c r="N93" s="44">
        <v>1931</v>
      </c>
      <c r="U93" s="6" t="s">
        <v>79</v>
      </c>
    </row>
    <row r="94" spans="1:23" s="1" customFormat="1" ht="11.25" customHeight="1" x14ac:dyDescent="0.2">
      <c r="A94" s="31"/>
      <c r="B94" s="30" t="s">
        <v>113</v>
      </c>
      <c r="C94" s="111" t="s">
        <v>114</v>
      </c>
      <c r="D94" s="111"/>
      <c r="E94" s="111"/>
      <c r="F94" s="41" t="s">
        <v>82</v>
      </c>
      <c r="G94" s="41" t="s">
        <v>115</v>
      </c>
      <c r="H94" s="41" t="s">
        <v>42</v>
      </c>
      <c r="I94" s="41" t="s">
        <v>115</v>
      </c>
      <c r="J94" s="42" t="s">
        <v>42</v>
      </c>
      <c r="K94" s="41" t="s">
        <v>42</v>
      </c>
      <c r="L94" s="42">
        <v>270.38</v>
      </c>
      <c r="M94" s="43" t="s">
        <v>42</v>
      </c>
      <c r="N94" s="44">
        <v>2317</v>
      </c>
      <c r="U94" s="6" t="s">
        <v>114</v>
      </c>
    </row>
    <row r="95" spans="1:23" s="1" customFormat="1" ht="22.5" x14ac:dyDescent="0.2">
      <c r="A95" s="31"/>
      <c r="B95" s="30" t="s">
        <v>117</v>
      </c>
      <c r="C95" s="133" t="s">
        <v>118</v>
      </c>
      <c r="D95" s="133"/>
      <c r="E95" s="133"/>
      <c r="F95" s="41" t="s">
        <v>82</v>
      </c>
      <c r="G95" s="41" t="s">
        <v>119</v>
      </c>
      <c r="H95" s="41" t="s">
        <v>42</v>
      </c>
      <c r="I95" s="41" t="s">
        <v>119</v>
      </c>
      <c r="J95" s="42" t="s">
        <v>42</v>
      </c>
      <c r="K95" s="41" t="s">
        <v>42</v>
      </c>
      <c r="L95" s="42">
        <v>146.46</v>
      </c>
      <c r="M95" s="43" t="s">
        <v>42</v>
      </c>
      <c r="N95" s="44">
        <v>1255</v>
      </c>
      <c r="U95" s="6" t="s">
        <v>118</v>
      </c>
    </row>
    <row r="96" spans="1:23" s="1" customFormat="1" x14ac:dyDescent="0.2">
      <c r="A96" s="45"/>
      <c r="B96" s="108"/>
      <c r="C96" s="140" t="s">
        <v>91</v>
      </c>
      <c r="D96" s="140"/>
      <c r="E96" s="140"/>
      <c r="F96" s="101" t="s">
        <v>42</v>
      </c>
      <c r="G96" s="101" t="s">
        <v>42</v>
      </c>
      <c r="H96" s="101" t="s">
        <v>42</v>
      </c>
      <c r="I96" s="101" t="s">
        <v>42</v>
      </c>
      <c r="J96" s="102" t="s">
        <v>42</v>
      </c>
      <c r="K96" s="101" t="s">
        <v>42</v>
      </c>
      <c r="L96" s="102">
        <v>700.37</v>
      </c>
      <c r="M96" s="27" t="s">
        <v>42</v>
      </c>
      <c r="N96" s="103">
        <v>6002</v>
      </c>
      <c r="W96" s="6" t="s">
        <v>91</v>
      </c>
    </row>
    <row r="97" spans="1:23" s="1" customFormat="1" ht="33.75" x14ac:dyDescent="0.2">
      <c r="A97" s="24" t="s">
        <v>129</v>
      </c>
      <c r="B97" s="107" t="s">
        <v>130</v>
      </c>
      <c r="C97" s="113" t="s">
        <v>1141</v>
      </c>
      <c r="D97" s="113"/>
      <c r="E97" s="113"/>
      <c r="F97" s="25" t="s">
        <v>131</v>
      </c>
      <c r="G97" s="25" t="s">
        <v>42</v>
      </c>
      <c r="H97" s="25" t="s">
        <v>42</v>
      </c>
      <c r="I97" s="25" t="s">
        <v>132</v>
      </c>
      <c r="J97" s="26" t="s">
        <v>42</v>
      </c>
      <c r="K97" s="25" t="s">
        <v>42</v>
      </c>
      <c r="L97" s="26" t="s">
        <v>42</v>
      </c>
      <c r="M97" s="27" t="s">
        <v>42</v>
      </c>
      <c r="N97" s="28" t="s">
        <v>42</v>
      </c>
      <c r="Q97" s="6" t="s">
        <v>1141</v>
      </c>
    </row>
    <row r="98" spans="1:23" s="1" customFormat="1" x14ac:dyDescent="0.2">
      <c r="A98" s="40"/>
      <c r="B98" s="104"/>
      <c r="C98" s="111" t="s">
        <v>1142</v>
      </c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2"/>
      <c r="R98" s="6" t="s">
        <v>1142</v>
      </c>
    </row>
    <row r="99" spans="1:23" s="1" customFormat="1" x14ac:dyDescent="0.2">
      <c r="A99" s="31"/>
      <c r="B99" s="30" t="s">
        <v>54</v>
      </c>
      <c r="C99" s="111" t="s">
        <v>60</v>
      </c>
      <c r="D99" s="111"/>
      <c r="E99" s="111"/>
      <c r="F99" s="41" t="s">
        <v>42</v>
      </c>
      <c r="G99" s="41" t="s">
        <v>42</v>
      </c>
      <c r="H99" s="41" t="s">
        <v>42</v>
      </c>
      <c r="I99" s="41" t="s">
        <v>42</v>
      </c>
      <c r="J99" s="42">
        <v>88.54</v>
      </c>
      <c r="K99" s="41" t="s">
        <v>42</v>
      </c>
      <c r="L99" s="42">
        <v>12.4</v>
      </c>
      <c r="M99" s="43">
        <v>8.57</v>
      </c>
      <c r="N99" s="44">
        <v>106</v>
      </c>
      <c r="T99" s="6" t="s">
        <v>60</v>
      </c>
    </row>
    <row r="100" spans="1:23" s="1" customFormat="1" x14ac:dyDescent="0.2">
      <c r="A100" s="31"/>
      <c r="B100" s="30" t="s">
        <v>42</v>
      </c>
      <c r="C100" s="133" t="s">
        <v>71</v>
      </c>
      <c r="D100" s="133"/>
      <c r="E100" s="133"/>
      <c r="F100" s="41" t="s">
        <v>72</v>
      </c>
      <c r="G100" s="41" t="s">
        <v>134</v>
      </c>
      <c r="H100" s="41" t="s">
        <v>42</v>
      </c>
      <c r="I100" s="41" t="s">
        <v>135</v>
      </c>
      <c r="J100" s="42" t="s">
        <v>42</v>
      </c>
      <c r="K100" s="41" t="s">
        <v>42</v>
      </c>
      <c r="L100" s="42" t="s">
        <v>42</v>
      </c>
      <c r="M100" s="43" t="s">
        <v>42</v>
      </c>
      <c r="N100" s="44" t="s">
        <v>42</v>
      </c>
      <c r="U100" s="6" t="s">
        <v>71</v>
      </c>
    </row>
    <row r="101" spans="1:23" s="1" customFormat="1" ht="22.5" customHeight="1" x14ac:dyDescent="0.2">
      <c r="A101" s="31"/>
      <c r="B101" s="30" t="s">
        <v>42</v>
      </c>
      <c r="C101" s="113" t="s">
        <v>78</v>
      </c>
      <c r="D101" s="113"/>
      <c r="E101" s="113"/>
      <c r="F101" s="25" t="s">
        <v>42</v>
      </c>
      <c r="G101" s="25" t="s">
        <v>42</v>
      </c>
      <c r="H101" s="25" t="s">
        <v>42</v>
      </c>
      <c r="I101" s="25" t="s">
        <v>42</v>
      </c>
      <c r="J101" s="26">
        <v>88.54</v>
      </c>
      <c r="K101" s="25" t="s">
        <v>42</v>
      </c>
      <c r="L101" s="26">
        <v>12.4</v>
      </c>
      <c r="M101" s="27" t="s">
        <v>42</v>
      </c>
      <c r="N101" s="28" t="s">
        <v>42</v>
      </c>
      <c r="V101" s="6" t="s">
        <v>78</v>
      </c>
    </row>
    <row r="102" spans="1:23" s="1" customFormat="1" ht="22.5" customHeight="1" x14ac:dyDescent="0.2">
      <c r="A102" s="31"/>
      <c r="B102" s="30" t="s">
        <v>42</v>
      </c>
      <c r="C102" s="111" t="s">
        <v>79</v>
      </c>
      <c r="D102" s="111"/>
      <c r="E102" s="111"/>
      <c r="F102" s="41" t="s">
        <v>42</v>
      </c>
      <c r="G102" s="41" t="s">
        <v>42</v>
      </c>
      <c r="H102" s="41" t="s">
        <v>42</v>
      </c>
      <c r="I102" s="41" t="s">
        <v>42</v>
      </c>
      <c r="J102" s="42" t="s">
        <v>42</v>
      </c>
      <c r="K102" s="41" t="s">
        <v>42</v>
      </c>
      <c r="L102" s="42">
        <v>12.4</v>
      </c>
      <c r="M102" s="43" t="s">
        <v>42</v>
      </c>
      <c r="N102" s="44">
        <v>106</v>
      </c>
      <c r="U102" s="6" t="s">
        <v>79</v>
      </c>
    </row>
    <row r="103" spans="1:23" s="1" customFormat="1" ht="11.25" customHeight="1" x14ac:dyDescent="0.2">
      <c r="A103" s="31"/>
      <c r="B103" s="30" t="s">
        <v>136</v>
      </c>
      <c r="C103" s="111" t="s">
        <v>137</v>
      </c>
      <c r="D103" s="111"/>
      <c r="E103" s="111"/>
      <c r="F103" s="41" t="s">
        <v>82</v>
      </c>
      <c r="G103" s="41" t="s">
        <v>138</v>
      </c>
      <c r="H103" s="41" t="s">
        <v>42</v>
      </c>
      <c r="I103" s="41" t="s">
        <v>138</v>
      </c>
      <c r="J103" s="42" t="s">
        <v>42</v>
      </c>
      <c r="K103" s="41" t="s">
        <v>42</v>
      </c>
      <c r="L103" s="42">
        <v>10.29</v>
      </c>
      <c r="M103" s="43" t="s">
        <v>42</v>
      </c>
      <c r="N103" s="44">
        <v>88</v>
      </c>
      <c r="U103" s="6" t="s">
        <v>137</v>
      </c>
    </row>
    <row r="104" spans="1:23" s="1" customFormat="1" ht="11.25" customHeight="1" x14ac:dyDescent="0.2">
      <c r="A104" s="31"/>
      <c r="B104" s="30" t="s">
        <v>139</v>
      </c>
      <c r="C104" s="133" t="s">
        <v>140</v>
      </c>
      <c r="D104" s="133"/>
      <c r="E104" s="133"/>
      <c r="F104" s="41" t="s">
        <v>82</v>
      </c>
      <c r="G104" s="41" t="s">
        <v>119</v>
      </c>
      <c r="H104" s="41" t="s">
        <v>42</v>
      </c>
      <c r="I104" s="41" t="s">
        <v>119</v>
      </c>
      <c r="J104" s="42" t="s">
        <v>42</v>
      </c>
      <c r="K104" s="41" t="s">
        <v>42</v>
      </c>
      <c r="L104" s="42">
        <v>8.06</v>
      </c>
      <c r="M104" s="43" t="s">
        <v>42</v>
      </c>
      <c r="N104" s="44">
        <v>69</v>
      </c>
      <c r="U104" s="6" t="s">
        <v>140</v>
      </c>
    </row>
    <row r="105" spans="1:23" s="1" customFormat="1" ht="11.25" customHeight="1" x14ac:dyDescent="0.2">
      <c r="A105" s="45"/>
      <c r="B105" s="108"/>
      <c r="C105" s="140" t="s">
        <v>91</v>
      </c>
      <c r="D105" s="140"/>
      <c r="E105" s="140"/>
      <c r="F105" s="101" t="s">
        <v>42</v>
      </c>
      <c r="G105" s="101" t="s">
        <v>42</v>
      </c>
      <c r="H105" s="101" t="s">
        <v>42</v>
      </c>
      <c r="I105" s="101" t="s">
        <v>42</v>
      </c>
      <c r="J105" s="102" t="s">
        <v>42</v>
      </c>
      <c r="K105" s="101" t="s">
        <v>42</v>
      </c>
      <c r="L105" s="102">
        <v>30.75</v>
      </c>
      <c r="M105" s="27" t="s">
        <v>42</v>
      </c>
      <c r="N105" s="103">
        <v>263</v>
      </c>
      <c r="W105" s="6" t="s">
        <v>91</v>
      </c>
    </row>
    <row r="106" spans="1:23" s="1" customFormat="1" ht="22.5" customHeight="1" x14ac:dyDescent="0.2">
      <c r="A106" s="24" t="s">
        <v>141</v>
      </c>
      <c r="B106" s="107" t="s">
        <v>142</v>
      </c>
      <c r="C106" s="113" t="s">
        <v>1143</v>
      </c>
      <c r="D106" s="113"/>
      <c r="E106" s="113"/>
      <c r="F106" s="25" t="s">
        <v>56</v>
      </c>
      <c r="G106" s="25" t="s">
        <v>42</v>
      </c>
      <c r="H106" s="25" t="s">
        <v>42</v>
      </c>
      <c r="I106" s="25" t="s">
        <v>143</v>
      </c>
      <c r="J106" s="26" t="s">
        <v>42</v>
      </c>
      <c r="K106" s="25" t="s">
        <v>42</v>
      </c>
      <c r="L106" s="26" t="s">
        <v>42</v>
      </c>
      <c r="M106" s="27" t="s">
        <v>42</v>
      </c>
      <c r="N106" s="28" t="s">
        <v>42</v>
      </c>
      <c r="Q106" s="6" t="s">
        <v>1143</v>
      </c>
    </row>
    <row r="107" spans="1:23" s="1" customFormat="1" ht="11.25" customHeight="1" x14ac:dyDescent="0.2">
      <c r="A107" s="40"/>
      <c r="B107" s="104"/>
      <c r="C107" s="111" t="s">
        <v>1144</v>
      </c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2"/>
      <c r="R107" s="6" t="s">
        <v>1144</v>
      </c>
    </row>
    <row r="108" spans="1:23" s="1" customFormat="1" ht="22.5" x14ac:dyDescent="0.2">
      <c r="A108" s="29"/>
      <c r="B108" s="30" t="s">
        <v>144</v>
      </c>
      <c r="C108" s="111" t="s">
        <v>145</v>
      </c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2"/>
      <c r="S108" s="6" t="s">
        <v>145</v>
      </c>
    </row>
    <row r="109" spans="1:23" s="1" customFormat="1" x14ac:dyDescent="0.2">
      <c r="A109" s="31"/>
      <c r="B109" s="30" t="s">
        <v>54</v>
      </c>
      <c r="C109" s="111" t="s">
        <v>60</v>
      </c>
      <c r="D109" s="111"/>
      <c r="E109" s="111"/>
      <c r="F109" s="41" t="s">
        <v>42</v>
      </c>
      <c r="G109" s="41" t="s">
        <v>42</v>
      </c>
      <c r="H109" s="41" t="s">
        <v>42</v>
      </c>
      <c r="I109" s="41" t="s">
        <v>42</v>
      </c>
      <c r="J109" s="42">
        <v>974.82</v>
      </c>
      <c r="K109" s="41" t="s">
        <v>146</v>
      </c>
      <c r="L109" s="42">
        <v>155.31</v>
      </c>
      <c r="M109" s="43">
        <v>8.57</v>
      </c>
      <c r="N109" s="44">
        <v>1331</v>
      </c>
      <c r="T109" s="6" t="s">
        <v>60</v>
      </c>
    </row>
    <row r="110" spans="1:23" s="1" customFormat="1" x14ac:dyDescent="0.2">
      <c r="A110" s="31"/>
      <c r="B110" s="30" t="s">
        <v>62</v>
      </c>
      <c r="C110" s="111" t="s">
        <v>63</v>
      </c>
      <c r="D110" s="111"/>
      <c r="E110" s="111"/>
      <c r="F110" s="41" t="s">
        <v>42</v>
      </c>
      <c r="G110" s="41" t="s">
        <v>42</v>
      </c>
      <c r="H110" s="41" t="s">
        <v>42</v>
      </c>
      <c r="I110" s="41" t="s">
        <v>42</v>
      </c>
      <c r="J110" s="42">
        <v>55.47</v>
      </c>
      <c r="K110" s="41" t="s">
        <v>146</v>
      </c>
      <c r="L110" s="42">
        <v>8.84</v>
      </c>
      <c r="M110" s="43">
        <v>8.57</v>
      </c>
      <c r="N110" s="44">
        <v>76</v>
      </c>
      <c r="T110" s="6" t="s">
        <v>63</v>
      </c>
    </row>
    <row r="111" spans="1:23" s="1" customFormat="1" x14ac:dyDescent="0.2">
      <c r="A111" s="31"/>
      <c r="B111" s="30" t="s">
        <v>64</v>
      </c>
      <c r="C111" s="111" t="s">
        <v>65</v>
      </c>
      <c r="D111" s="111"/>
      <c r="E111" s="111"/>
      <c r="F111" s="41" t="s">
        <v>42</v>
      </c>
      <c r="G111" s="41" t="s">
        <v>42</v>
      </c>
      <c r="H111" s="41" t="s">
        <v>42</v>
      </c>
      <c r="I111" s="41" t="s">
        <v>42</v>
      </c>
      <c r="J111" s="42">
        <v>7.94</v>
      </c>
      <c r="K111" s="41" t="s">
        <v>146</v>
      </c>
      <c r="L111" s="42">
        <v>1.27</v>
      </c>
      <c r="M111" s="43">
        <v>8.57</v>
      </c>
      <c r="N111" s="44">
        <v>11</v>
      </c>
      <c r="T111" s="6" t="s">
        <v>65</v>
      </c>
    </row>
    <row r="112" spans="1:23" s="1" customFormat="1" x14ac:dyDescent="0.2">
      <c r="A112" s="31"/>
      <c r="B112" s="30" t="s">
        <v>66</v>
      </c>
      <c r="C112" s="111" t="s">
        <v>67</v>
      </c>
      <c r="D112" s="111"/>
      <c r="E112" s="111"/>
      <c r="F112" s="41" t="s">
        <v>42</v>
      </c>
      <c r="G112" s="41" t="s">
        <v>42</v>
      </c>
      <c r="H112" s="41" t="s">
        <v>42</v>
      </c>
      <c r="I112" s="41" t="s">
        <v>42</v>
      </c>
      <c r="J112" s="42">
        <v>10718.44</v>
      </c>
      <c r="K112" s="41" t="s">
        <v>68</v>
      </c>
      <c r="L112" s="42">
        <v>0</v>
      </c>
      <c r="M112" s="43">
        <v>8.57</v>
      </c>
      <c r="N112" s="44" t="s">
        <v>42</v>
      </c>
      <c r="T112" s="6" t="s">
        <v>67</v>
      </c>
    </row>
    <row r="113" spans="1:23" s="1" customFormat="1" ht="22.5" x14ac:dyDescent="0.2">
      <c r="A113" s="31"/>
      <c r="B113" s="30" t="s">
        <v>42</v>
      </c>
      <c r="C113" s="111" t="s">
        <v>71</v>
      </c>
      <c r="D113" s="111"/>
      <c r="E113" s="111"/>
      <c r="F113" s="41" t="s">
        <v>72</v>
      </c>
      <c r="G113" s="41" t="s">
        <v>147</v>
      </c>
      <c r="H113" s="41" t="s">
        <v>146</v>
      </c>
      <c r="I113" s="41" t="s">
        <v>148</v>
      </c>
      <c r="J113" s="42" t="s">
        <v>42</v>
      </c>
      <c r="K113" s="41" t="s">
        <v>42</v>
      </c>
      <c r="L113" s="42" t="s">
        <v>42</v>
      </c>
      <c r="M113" s="43" t="s">
        <v>42</v>
      </c>
      <c r="N113" s="44" t="s">
        <v>42</v>
      </c>
      <c r="U113" s="6" t="s">
        <v>71</v>
      </c>
    </row>
    <row r="114" spans="1:23" s="1" customFormat="1" x14ac:dyDescent="0.2">
      <c r="A114" s="31"/>
      <c r="B114" s="30" t="s">
        <v>42</v>
      </c>
      <c r="C114" s="133" t="s">
        <v>75</v>
      </c>
      <c r="D114" s="133"/>
      <c r="E114" s="133"/>
      <c r="F114" s="41" t="s">
        <v>72</v>
      </c>
      <c r="G114" s="41" t="s">
        <v>149</v>
      </c>
      <c r="H114" s="41" t="s">
        <v>146</v>
      </c>
      <c r="I114" s="41" t="s">
        <v>150</v>
      </c>
      <c r="J114" s="42" t="s">
        <v>42</v>
      </c>
      <c r="K114" s="41" t="s">
        <v>42</v>
      </c>
      <c r="L114" s="42" t="s">
        <v>42</v>
      </c>
      <c r="M114" s="43" t="s">
        <v>42</v>
      </c>
      <c r="N114" s="44" t="s">
        <v>42</v>
      </c>
      <c r="U114" s="6" t="s">
        <v>75</v>
      </c>
    </row>
    <row r="115" spans="1:23" s="1" customFormat="1" x14ac:dyDescent="0.2">
      <c r="A115" s="31"/>
      <c r="B115" s="30" t="s">
        <v>42</v>
      </c>
      <c r="C115" s="113" t="s">
        <v>78</v>
      </c>
      <c r="D115" s="113"/>
      <c r="E115" s="113"/>
      <c r="F115" s="25" t="s">
        <v>42</v>
      </c>
      <c r="G115" s="25" t="s">
        <v>42</v>
      </c>
      <c r="H115" s="25" t="s">
        <v>42</v>
      </c>
      <c r="I115" s="25" t="s">
        <v>42</v>
      </c>
      <c r="J115" s="26">
        <v>11748.73</v>
      </c>
      <c r="K115" s="25" t="s">
        <v>42</v>
      </c>
      <c r="L115" s="26">
        <v>164.15</v>
      </c>
      <c r="M115" s="27" t="s">
        <v>42</v>
      </c>
      <c r="N115" s="28" t="s">
        <v>42</v>
      </c>
      <c r="V115" s="6" t="s">
        <v>78</v>
      </c>
    </row>
    <row r="116" spans="1:23" s="1" customFormat="1" ht="22.5" customHeight="1" x14ac:dyDescent="0.2">
      <c r="A116" s="31"/>
      <c r="B116" s="30" t="s">
        <v>42</v>
      </c>
      <c r="C116" s="111" t="s">
        <v>79</v>
      </c>
      <c r="D116" s="111"/>
      <c r="E116" s="111"/>
      <c r="F116" s="41" t="s">
        <v>42</v>
      </c>
      <c r="G116" s="41" t="s">
        <v>42</v>
      </c>
      <c r="H116" s="41" t="s">
        <v>42</v>
      </c>
      <c r="I116" s="41" t="s">
        <v>42</v>
      </c>
      <c r="J116" s="42" t="s">
        <v>42</v>
      </c>
      <c r="K116" s="41" t="s">
        <v>42</v>
      </c>
      <c r="L116" s="42">
        <v>156.58000000000001</v>
      </c>
      <c r="M116" s="43" t="s">
        <v>42</v>
      </c>
      <c r="N116" s="44">
        <v>1342</v>
      </c>
      <c r="U116" s="6" t="s">
        <v>79</v>
      </c>
    </row>
    <row r="117" spans="1:23" s="1" customFormat="1" ht="22.5" customHeight="1" x14ac:dyDescent="0.2">
      <c r="A117" s="31"/>
      <c r="B117" s="30" t="s">
        <v>151</v>
      </c>
      <c r="C117" s="111" t="s">
        <v>152</v>
      </c>
      <c r="D117" s="111"/>
      <c r="E117" s="111"/>
      <c r="F117" s="41" t="s">
        <v>82</v>
      </c>
      <c r="G117" s="41" t="s">
        <v>153</v>
      </c>
      <c r="H117" s="41" t="s">
        <v>42</v>
      </c>
      <c r="I117" s="41" t="s">
        <v>153</v>
      </c>
      <c r="J117" s="42" t="s">
        <v>42</v>
      </c>
      <c r="K117" s="41" t="s">
        <v>42</v>
      </c>
      <c r="L117" s="42">
        <v>164.41</v>
      </c>
      <c r="M117" s="43" t="s">
        <v>42</v>
      </c>
      <c r="N117" s="44">
        <v>1409</v>
      </c>
      <c r="U117" s="6" t="s">
        <v>152</v>
      </c>
    </row>
    <row r="118" spans="1:23" s="1" customFormat="1" ht="11.25" customHeight="1" x14ac:dyDescent="0.2">
      <c r="A118" s="31"/>
      <c r="B118" s="30" t="s">
        <v>155</v>
      </c>
      <c r="C118" s="133" t="s">
        <v>156</v>
      </c>
      <c r="D118" s="133"/>
      <c r="E118" s="133"/>
      <c r="F118" s="41" t="s">
        <v>82</v>
      </c>
      <c r="G118" s="41" t="s">
        <v>157</v>
      </c>
      <c r="H118" s="41" t="s">
        <v>42</v>
      </c>
      <c r="I118" s="41" t="s">
        <v>157</v>
      </c>
      <c r="J118" s="42" t="s">
        <v>42</v>
      </c>
      <c r="K118" s="41" t="s">
        <v>42</v>
      </c>
      <c r="L118" s="42">
        <v>86.12</v>
      </c>
      <c r="M118" s="43" t="s">
        <v>42</v>
      </c>
      <c r="N118" s="44">
        <v>738</v>
      </c>
      <c r="U118" s="6" t="s">
        <v>156</v>
      </c>
    </row>
    <row r="119" spans="1:23" s="1" customFormat="1" ht="22.5" customHeight="1" x14ac:dyDescent="0.2">
      <c r="A119" s="45"/>
      <c r="B119" s="108"/>
      <c r="C119" s="140" t="s">
        <v>91</v>
      </c>
      <c r="D119" s="140"/>
      <c r="E119" s="140"/>
      <c r="F119" s="101" t="s">
        <v>42</v>
      </c>
      <c r="G119" s="101" t="s">
        <v>42</v>
      </c>
      <c r="H119" s="101" t="s">
        <v>42</v>
      </c>
      <c r="I119" s="101" t="s">
        <v>42</v>
      </c>
      <c r="J119" s="102" t="s">
        <v>42</v>
      </c>
      <c r="K119" s="101" t="s">
        <v>42</v>
      </c>
      <c r="L119" s="102">
        <v>414.68</v>
      </c>
      <c r="M119" s="27" t="s">
        <v>42</v>
      </c>
      <c r="N119" s="103">
        <v>3554</v>
      </c>
      <c r="W119" s="6" t="s">
        <v>91</v>
      </c>
    </row>
    <row r="120" spans="1:23" s="1" customFormat="1" ht="11.25" customHeight="1" x14ac:dyDescent="0.2">
      <c r="A120" s="24" t="s">
        <v>159</v>
      </c>
      <c r="B120" s="107" t="s">
        <v>160</v>
      </c>
      <c r="C120" s="113" t="s">
        <v>1145</v>
      </c>
      <c r="D120" s="113"/>
      <c r="E120" s="113"/>
      <c r="F120" s="25" t="s">
        <v>56</v>
      </c>
      <c r="G120" s="25" t="s">
        <v>42</v>
      </c>
      <c r="H120" s="25" t="s">
        <v>42</v>
      </c>
      <c r="I120" s="25" t="s">
        <v>161</v>
      </c>
      <c r="J120" s="26" t="s">
        <v>42</v>
      </c>
      <c r="K120" s="25" t="s">
        <v>42</v>
      </c>
      <c r="L120" s="26" t="s">
        <v>42</v>
      </c>
      <c r="M120" s="27" t="s">
        <v>42</v>
      </c>
      <c r="N120" s="28" t="s">
        <v>42</v>
      </c>
      <c r="Q120" s="6" t="s">
        <v>1145</v>
      </c>
    </row>
    <row r="121" spans="1:23" s="1" customFormat="1" ht="33.75" customHeight="1" x14ac:dyDescent="0.2">
      <c r="A121" s="40"/>
      <c r="B121" s="104"/>
      <c r="C121" s="111" t="s">
        <v>1146</v>
      </c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2"/>
      <c r="R121" s="6" t="s">
        <v>1146</v>
      </c>
    </row>
    <row r="122" spans="1:23" s="1" customFormat="1" x14ac:dyDescent="0.2">
      <c r="A122" s="31"/>
      <c r="B122" s="30" t="s">
        <v>54</v>
      </c>
      <c r="C122" s="111" t="s">
        <v>60</v>
      </c>
      <c r="D122" s="111"/>
      <c r="E122" s="111"/>
      <c r="F122" s="41" t="s">
        <v>42</v>
      </c>
      <c r="G122" s="41" t="s">
        <v>42</v>
      </c>
      <c r="H122" s="41" t="s">
        <v>42</v>
      </c>
      <c r="I122" s="41" t="s">
        <v>42</v>
      </c>
      <c r="J122" s="42">
        <v>595.99</v>
      </c>
      <c r="K122" s="41" t="s">
        <v>42</v>
      </c>
      <c r="L122" s="42">
        <v>515.47</v>
      </c>
      <c r="M122" s="43">
        <v>8.57</v>
      </c>
      <c r="N122" s="44">
        <v>4418</v>
      </c>
      <c r="T122" s="6" t="s">
        <v>60</v>
      </c>
    </row>
    <row r="123" spans="1:23" s="1" customFormat="1" x14ac:dyDescent="0.2">
      <c r="A123" s="31"/>
      <c r="B123" s="30" t="s">
        <v>62</v>
      </c>
      <c r="C123" s="111" t="s">
        <v>63</v>
      </c>
      <c r="D123" s="111"/>
      <c r="E123" s="111"/>
      <c r="F123" s="41" t="s">
        <v>42</v>
      </c>
      <c r="G123" s="41" t="s">
        <v>42</v>
      </c>
      <c r="H123" s="41" t="s">
        <v>42</v>
      </c>
      <c r="I123" s="41" t="s">
        <v>42</v>
      </c>
      <c r="J123" s="42">
        <v>45.01</v>
      </c>
      <c r="K123" s="41" t="s">
        <v>42</v>
      </c>
      <c r="L123" s="42">
        <v>38.93</v>
      </c>
      <c r="M123" s="43">
        <v>8.57</v>
      </c>
      <c r="N123" s="44">
        <v>334</v>
      </c>
      <c r="T123" s="6" t="s">
        <v>63</v>
      </c>
    </row>
    <row r="124" spans="1:23" s="1" customFormat="1" x14ac:dyDescent="0.2">
      <c r="A124" s="31"/>
      <c r="B124" s="30" t="s">
        <v>64</v>
      </c>
      <c r="C124" s="111" t="s">
        <v>65</v>
      </c>
      <c r="D124" s="111"/>
      <c r="E124" s="111"/>
      <c r="F124" s="41" t="s">
        <v>42</v>
      </c>
      <c r="G124" s="41" t="s">
        <v>42</v>
      </c>
      <c r="H124" s="41" t="s">
        <v>42</v>
      </c>
      <c r="I124" s="41" t="s">
        <v>42</v>
      </c>
      <c r="J124" s="42">
        <v>19.440000000000001</v>
      </c>
      <c r="K124" s="41" t="s">
        <v>42</v>
      </c>
      <c r="L124" s="42">
        <v>16.809999999999999</v>
      </c>
      <c r="M124" s="43">
        <v>8.57</v>
      </c>
      <c r="N124" s="44">
        <v>144</v>
      </c>
      <c r="T124" s="6" t="s">
        <v>65</v>
      </c>
    </row>
    <row r="125" spans="1:23" s="1" customFormat="1" x14ac:dyDescent="0.2">
      <c r="A125" s="31"/>
      <c r="B125" s="30" t="s">
        <v>42</v>
      </c>
      <c r="C125" s="111" t="s">
        <v>71</v>
      </c>
      <c r="D125" s="111"/>
      <c r="E125" s="111"/>
      <c r="F125" s="41" t="s">
        <v>72</v>
      </c>
      <c r="G125" s="41" t="s">
        <v>162</v>
      </c>
      <c r="H125" s="41" t="s">
        <v>42</v>
      </c>
      <c r="I125" s="41" t="s">
        <v>163</v>
      </c>
      <c r="J125" s="42" t="s">
        <v>42</v>
      </c>
      <c r="K125" s="41" t="s">
        <v>42</v>
      </c>
      <c r="L125" s="42" t="s">
        <v>42</v>
      </c>
      <c r="M125" s="43" t="s">
        <v>42</v>
      </c>
      <c r="N125" s="44" t="s">
        <v>42</v>
      </c>
      <c r="U125" s="6" t="s">
        <v>71</v>
      </c>
    </row>
    <row r="126" spans="1:23" s="1" customFormat="1" x14ac:dyDescent="0.2">
      <c r="A126" s="31"/>
      <c r="B126" s="30" t="s">
        <v>42</v>
      </c>
      <c r="C126" s="133" t="s">
        <v>75</v>
      </c>
      <c r="D126" s="133"/>
      <c r="E126" s="133"/>
      <c r="F126" s="41" t="s">
        <v>72</v>
      </c>
      <c r="G126" s="41" t="s">
        <v>164</v>
      </c>
      <c r="H126" s="41" t="s">
        <v>42</v>
      </c>
      <c r="I126" s="41" t="s">
        <v>165</v>
      </c>
      <c r="J126" s="42" t="s">
        <v>42</v>
      </c>
      <c r="K126" s="41" t="s">
        <v>42</v>
      </c>
      <c r="L126" s="42" t="s">
        <v>42</v>
      </c>
      <c r="M126" s="43" t="s">
        <v>42</v>
      </c>
      <c r="N126" s="44" t="s">
        <v>42</v>
      </c>
      <c r="U126" s="6" t="s">
        <v>75</v>
      </c>
    </row>
    <row r="127" spans="1:23" s="1" customFormat="1" ht="22.5" customHeight="1" x14ac:dyDescent="0.2">
      <c r="A127" s="31"/>
      <c r="B127" s="30" t="s">
        <v>42</v>
      </c>
      <c r="C127" s="113" t="s">
        <v>78</v>
      </c>
      <c r="D127" s="113"/>
      <c r="E127" s="113"/>
      <c r="F127" s="25" t="s">
        <v>42</v>
      </c>
      <c r="G127" s="25" t="s">
        <v>42</v>
      </c>
      <c r="H127" s="25" t="s">
        <v>42</v>
      </c>
      <c r="I127" s="25" t="s">
        <v>42</v>
      </c>
      <c r="J127" s="26">
        <v>641</v>
      </c>
      <c r="K127" s="25" t="s">
        <v>42</v>
      </c>
      <c r="L127" s="26">
        <v>554.4</v>
      </c>
      <c r="M127" s="27" t="s">
        <v>42</v>
      </c>
      <c r="N127" s="28" t="s">
        <v>42</v>
      </c>
      <c r="V127" s="6" t="s">
        <v>78</v>
      </c>
    </row>
    <row r="128" spans="1:23" s="1" customFormat="1" ht="22.5" customHeight="1" x14ac:dyDescent="0.2">
      <c r="A128" s="31"/>
      <c r="B128" s="30" t="s">
        <v>42</v>
      </c>
      <c r="C128" s="111" t="s">
        <v>79</v>
      </c>
      <c r="D128" s="111"/>
      <c r="E128" s="111"/>
      <c r="F128" s="41" t="s">
        <v>42</v>
      </c>
      <c r="G128" s="41" t="s">
        <v>42</v>
      </c>
      <c r="H128" s="41" t="s">
        <v>42</v>
      </c>
      <c r="I128" s="41" t="s">
        <v>42</v>
      </c>
      <c r="J128" s="42" t="s">
        <v>42</v>
      </c>
      <c r="K128" s="41" t="s">
        <v>42</v>
      </c>
      <c r="L128" s="42">
        <v>532.28</v>
      </c>
      <c r="M128" s="43" t="s">
        <v>42</v>
      </c>
      <c r="N128" s="44">
        <v>4562</v>
      </c>
      <c r="U128" s="6" t="s">
        <v>79</v>
      </c>
    </row>
    <row r="129" spans="1:23" s="1" customFormat="1" ht="11.25" customHeight="1" x14ac:dyDescent="0.2">
      <c r="A129" s="31"/>
      <c r="B129" s="30" t="s">
        <v>166</v>
      </c>
      <c r="C129" s="111" t="s">
        <v>167</v>
      </c>
      <c r="D129" s="111"/>
      <c r="E129" s="111"/>
      <c r="F129" s="41" t="s">
        <v>82</v>
      </c>
      <c r="G129" s="41" t="s">
        <v>168</v>
      </c>
      <c r="H129" s="41" t="s">
        <v>42</v>
      </c>
      <c r="I129" s="41" t="s">
        <v>168</v>
      </c>
      <c r="J129" s="42" t="s">
        <v>42</v>
      </c>
      <c r="K129" s="41" t="s">
        <v>42</v>
      </c>
      <c r="L129" s="42">
        <v>425.82</v>
      </c>
      <c r="M129" s="43" t="s">
        <v>42</v>
      </c>
      <c r="N129" s="44">
        <v>3650</v>
      </c>
      <c r="U129" s="6" t="s">
        <v>167</v>
      </c>
    </row>
    <row r="130" spans="1:23" s="1" customFormat="1" ht="33.75" customHeight="1" x14ac:dyDescent="0.2">
      <c r="A130" s="31"/>
      <c r="B130" s="30" t="s">
        <v>169</v>
      </c>
      <c r="C130" s="133" t="s">
        <v>170</v>
      </c>
      <c r="D130" s="133"/>
      <c r="E130" s="133"/>
      <c r="F130" s="41" t="s">
        <v>82</v>
      </c>
      <c r="G130" s="41" t="s">
        <v>125</v>
      </c>
      <c r="H130" s="41" t="s">
        <v>42</v>
      </c>
      <c r="I130" s="41" t="s">
        <v>125</v>
      </c>
      <c r="J130" s="42" t="s">
        <v>42</v>
      </c>
      <c r="K130" s="41" t="s">
        <v>42</v>
      </c>
      <c r="L130" s="42">
        <v>361.95</v>
      </c>
      <c r="M130" s="43" t="s">
        <v>42</v>
      </c>
      <c r="N130" s="44">
        <v>3102</v>
      </c>
      <c r="U130" s="6" t="s">
        <v>170</v>
      </c>
    </row>
    <row r="131" spans="1:23" s="1" customFormat="1" ht="11.25" customHeight="1" x14ac:dyDescent="0.2">
      <c r="A131" s="45"/>
      <c r="B131" s="108"/>
      <c r="C131" s="140" t="s">
        <v>91</v>
      </c>
      <c r="D131" s="140"/>
      <c r="E131" s="140"/>
      <c r="F131" s="101" t="s">
        <v>42</v>
      </c>
      <c r="G131" s="101" t="s">
        <v>42</v>
      </c>
      <c r="H131" s="101" t="s">
        <v>42</v>
      </c>
      <c r="I131" s="101" t="s">
        <v>42</v>
      </c>
      <c r="J131" s="102" t="s">
        <v>42</v>
      </c>
      <c r="K131" s="101" t="s">
        <v>42</v>
      </c>
      <c r="L131" s="102">
        <v>1342.17</v>
      </c>
      <c r="M131" s="27" t="s">
        <v>42</v>
      </c>
      <c r="N131" s="103">
        <v>11504</v>
      </c>
      <c r="W131" s="6" t="s">
        <v>91</v>
      </c>
    </row>
    <row r="132" spans="1:23" s="1" customFormat="1" ht="1.5" customHeight="1" x14ac:dyDescent="0.2">
      <c r="A132" s="24" t="s">
        <v>171</v>
      </c>
      <c r="B132" s="107" t="s">
        <v>172</v>
      </c>
      <c r="C132" s="113" t="s">
        <v>1147</v>
      </c>
      <c r="D132" s="113"/>
      <c r="E132" s="113"/>
      <c r="F132" s="25" t="s">
        <v>56</v>
      </c>
      <c r="G132" s="25" t="s">
        <v>42</v>
      </c>
      <c r="H132" s="25" t="s">
        <v>42</v>
      </c>
      <c r="I132" s="25" t="s">
        <v>173</v>
      </c>
      <c r="J132" s="26" t="s">
        <v>42</v>
      </c>
      <c r="K132" s="25" t="s">
        <v>42</v>
      </c>
      <c r="L132" s="26" t="s">
        <v>42</v>
      </c>
      <c r="M132" s="27" t="s">
        <v>42</v>
      </c>
      <c r="N132" s="28" t="s">
        <v>42</v>
      </c>
      <c r="Q132" s="6" t="s">
        <v>1147</v>
      </c>
    </row>
    <row r="133" spans="1:23" s="1" customFormat="1" ht="2.25" customHeight="1" x14ac:dyDescent="0.2">
      <c r="A133" s="40"/>
      <c r="B133" s="104"/>
      <c r="C133" s="111" t="s">
        <v>1148</v>
      </c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2"/>
      <c r="R133" s="6" t="s">
        <v>1148</v>
      </c>
    </row>
    <row r="134" spans="1:23" s="1" customFormat="1" ht="11.25" customHeight="1" x14ac:dyDescent="0.2">
      <c r="A134" s="29"/>
      <c r="B134" s="30" t="s">
        <v>58</v>
      </c>
      <c r="C134" s="111" t="s">
        <v>59</v>
      </c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2"/>
      <c r="S134" s="6" t="s">
        <v>59</v>
      </c>
    </row>
    <row r="135" spans="1:23" s="1" customFormat="1" x14ac:dyDescent="0.2">
      <c r="A135" s="31"/>
      <c r="B135" s="30" t="s">
        <v>54</v>
      </c>
      <c r="C135" s="111" t="s">
        <v>60</v>
      </c>
      <c r="D135" s="111"/>
      <c r="E135" s="111"/>
      <c r="F135" s="41" t="s">
        <v>42</v>
      </c>
      <c r="G135" s="41" t="s">
        <v>42</v>
      </c>
      <c r="H135" s="41" t="s">
        <v>42</v>
      </c>
      <c r="I135" s="41" t="s">
        <v>42</v>
      </c>
      <c r="J135" s="42">
        <v>282.66000000000003</v>
      </c>
      <c r="K135" s="41" t="s">
        <v>61</v>
      </c>
      <c r="L135" s="42">
        <v>114.4</v>
      </c>
      <c r="M135" s="43">
        <v>8.57</v>
      </c>
      <c r="N135" s="44">
        <v>980</v>
      </c>
      <c r="T135" s="6" t="s">
        <v>60</v>
      </c>
    </row>
    <row r="136" spans="1:23" s="1" customFormat="1" x14ac:dyDescent="0.2">
      <c r="A136" s="31"/>
      <c r="B136" s="30" t="s">
        <v>62</v>
      </c>
      <c r="C136" s="111" t="s">
        <v>63</v>
      </c>
      <c r="D136" s="111"/>
      <c r="E136" s="111"/>
      <c r="F136" s="41" t="s">
        <v>42</v>
      </c>
      <c r="G136" s="41" t="s">
        <v>42</v>
      </c>
      <c r="H136" s="41" t="s">
        <v>42</v>
      </c>
      <c r="I136" s="41" t="s">
        <v>42</v>
      </c>
      <c r="J136" s="42">
        <v>43.61</v>
      </c>
      <c r="K136" s="41" t="s">
        <v>61</v>
      </c>
      <c r="L136" s="42">
        <v>17.649999999999999</v>
      </c>
      <c r="M136" s="43">
        <v>8.57</v>
      </c>
      <c r="N136" s="44">
        <v>151</v>
      </c>
      <c r="T136" s="6" t="s">
        <v>63</v>
      </c>
    </row>
    <row r="137" spans="1:23" s="1" customFormat="1" x14ac:dyDescent="0.2">
      <c r="A137" s="31"/>
      <c r="B137" s="30" t="s">
        <v>64</v>
      </c>
      <c r="C137" s="111" t="s">
        <v>65</v>
      </c>
      <c r="D137" s="111"/>
      <c r="E137" s="111"/>
      <c r="F137" s="41" t="s">
        <v>42</v>
      </c>
      <c r="G137" s="41" t="s">
        <v>42</v>
      </c>
      <c r="H137" s="41" t="s">
        <v>42</v>
      </c>
      <c r="I137" s="41" t="s">
        <v>42</v>
      </c>
      <c r="J137" s="42">
        <v>17.149999999999999</v>
      </c>
      <c r="K137" s="41" t="s">
        <v>61</v>
      </c>
      <c r="L137" s="42">
        <v>6.94</v>
      </c>
      <c r="M137" s="43">
        <v>8.57</v>
      </c>
      <c r="N137" s="44">
        <v>59</v>
      </c>
      <c r="T137" s="6" t="s">
        <v>65</v>
      </c>
    </row>
    <row r="138" spans="1:23" s="1" customFormat="1" x14ac:dyDescent="0.2">
      <c r="A138" s="31"/>
      <c r="B138" s="30" t="s">
        <v>66</v>
      </c>
      <c r="C138" s="111" t="s">
        <v>67</v>
      </c>
      <c r="D138" s="111"/>
      <c r="E138" s="111"/>
      <c r="F138" s="41" t="s">
        <v>42</v>
      </c>
      <c r="G138" s="41" t="s">
        <v>42</v>
      </c>
      <c r="H138" s="41" t="s">
        <v>42</v>
      </c>
      <c r="I138" s="41" t="s">
        <v>42</v>
      </c>
      <c r="J138" s="42">
        <v>8.5399999999999991</v>
      </c>
      <c r="K138" s="41" t="s">
        <v>68</v>
      </c>
      <c r="L138" s="42">
        <v>0</v>
      </c>
      <c r="M138" s="43">
        <v>8.57</v>
      </c>
      <c r="N138" s="44" t="s">
        <v>42</v>
      </c>
      <c r="T138" s="6" t="s">
        <v>67</v>
      </c>
    </row>
    <row r="139" spans="1:23" s="1" customFormat="1" x14ac:dyDescent="0.2">
      <c r="A139" s="31"/>
      <c r="B139" s="30" t="s">
        <v>42</v>
      </c>
      <c r="C139" s="111" t="s">
        <v>71</v>
      </c>
      <c r="D139" s="111"/>
      <c r="E139" s="111"/>
      <c r="F139" s="41" t="s">
        <v>72</v>
      </c>
      <c r="G139" s="41" t="s">
        <v>174</v>
      </c>
      <c r="H139" s="41" t="s">
        <v>61</v>
      </c>
      <c r="I139" s="41" t="s">
        <v>175</v>
      </c>
      <c r="J139" s="42" t="s">
        <v>42</v>
      </c>
      <c r="K139" s="41" t="s">
        <v>42</v>
      </c>
      <c r="L139" s="42" t="s">
        <v>42</v>
      </c>
      <c r="M139" s="43" t="s">
        <v>42</v>
      </c>
      <c r="N139" s="44" t="s">
        <v>42</v>
      </c>
      <c r="U139" s="6" t="s">
        <v>71</v>
      </c>
    </row>
    <row r="140" spans="1:23" s="1" customFormat="1" x14ac:dyDescent="0.2">
      <c r="A140" s="31"/>
      <c r="B140" s="30" t="s">
        <v>42</v>
      </c>
      <c r="C140" s="133" t="s">
        <v>75</v>
      </c>
      <c r="D140" s="133"/>
      <c r="E140" s="133"/>
      <c r="F140" s="41" t="s">
        <v>72</v>
      </c>
      <c r="G140" s="41" t="s">
        <v>176</v>
      </c>
      <c r="H140" s="41" t="s">
        <v>61</v>
      </c>
      <c r="I140" s="41" t="s">
        <v>177</v>
      </c>
      <c r="J140" s="42" t="s">
        <v>42</v>
      </c>
      <c r="K140" s="41" t="s">
        <v>42</v>
      </c>
      <c r="L140" s="42" t="s">
        <v>42</v>
      </c>
      <c r="M140" s="43" t="s">
        <v>42</v>
      </c>
      <c r="N140" s="44" t="s">
        <v>42</v>
      </c>
      <c r="U140" s="6" t="s">
        <v>75</v>
      </c>
    </row>
    <row r="141" spans="1:23" s="1" customFormat="1" ht="11.25" customHeight="1" x14ac:dyDescent="0.2">
      <c r="A141" s="31"/>
      <c r="B141" s="30" t="s">
        <v>42</v>
      </c>
      <c r="C141" s="113" t="s">
        <v>78</v>
      </c>
      <c r="D141" s="113"/>
      <c r="E141" s="113"/>
      <c r="F141" s="25" t="s">
        <v>42</v>
      </c>
      <c r="G141" s="25" t="s">
        <v>42</v>
      </c>
      <c r="H141" s="25" t="s">
        <v>42</v>
      </c>
      <c r="I141" s="25" t="s">
        <v>42</v>
      </c>
      <c r="J141" s="26">
        <v>334.81</v>
      </c>
      <c r="K141" s="25" t="s">
        <v>42</v>
      </c>
      <c r="L141" s="26">
        <v>132.05000000000001</v>
      </c>
      <c r="M141" s="27" t="s">
        <v>42</v>
      </c>
      <c r="N141" s="28" t="s">
        <v>42</v>
      </c>
      <c r="V141" s="6" t="s">
        <v>78</v>
      </c>
    </row>
    <row r="142" spans="1:23" s="1" customFormat="1" x14ac:dyDescent="0.2">
      <c r="A142" s="31"/>
      <c r="B142" s="30" t="s">
        <v>42</v>
      </c>
      <c r="C142" s="111" t="s">
        <v>79</v>
      </c>
      <c r="D142" s="111"/>
      <c r="E142" s="111"/>
      <c r="F142" s="41" t="s">
        <v>42</v>
      </c>
      <c r="G142" s="41" t="s">
        <v>42</v>
      </c>
      <c r="H142" s="41" t="s">
        <v>42</v>
      </c>
      <c r="I142" s="41" t="s">
        <v>42</v>
      </c>
      <c r="J142" s="42" t="s">
        <v>42</v>
      </c>
      <c r="K142" s="41" t="s">
        <v>42</v>
      </c>
      <c r="L142" s="42">
        <v>121.34</v>
      </c>
      <c r="M142" s="43" t="s">
        <v>42</v>
      </c>
      <c r="N142" s="44">
        <v>1039</v>
      </c>
      <c r="U142" s="6" t="s">
        <v>79</v>
      </c>
    </row>
    <row r="143" spans="1:23" s="1" customFormat="1" ht="11.25" customHeight="1" x14ac:dyDescent="0.2">
      <c r="A143" s="31"/>
      <c r="B143" s="30" t="s">
        <v>178</v>
      </c>
      <c r="C143" s="111" t="s">
        <v>179</v>
      </c>
      <c r="D143" s="111"/>
      <c r="E143" s="111"/>
      <c r="F143" s="41" t="s">
        <v>82</v>
      </c>
      <c r="G143" s="41" t="s">
        <v>180</v>
      </c>
      <c r="H143" s="41" t="s">
        <v>42</v>
      </c>
      <c r="I143" s="41" t="s">
        <v>180</v>
      </c>
      <c r="J143" s="42" t="s">
        <v>42</v>
      </c>
      <c r="K143" s="41" t="s">
        <v>42</v>
      </c>
      <c r="L143" s="42">
        <v>149.25</v>
      </c>
      <c r="M143" s="43" t="s">
        <v>42</v>
      </c>
      <c r="N143" s="44">
        <v>1278</v>
      </c>
      <c r="U143" s="6" t="s">
        <v>179</v>
      </c>
    </row>
    <row r="144" spans="1:23" s="1" customFormat="1" ht="11.25" customHeight="1" x14ac:dyDescent="0.2">
      <c r="A144" s="31"/>
      <c r="B144" s="30" t="s">
        <v>182</v>
      </c>
      <c r="C144" s="133" t="s">
        <v>183</v>
      </c>
      <c r="D144" s="133"/>
      <c r="E144" s="133"/>
      <c r="F144" s="41" t="s">
        <v>82</v>
      </c>
      <c r="G144" s="41" t="s">
        <v>184</v>
      </c>
      <c r="H144" s="41" t="s">
        <v>42</v>
      </c>
      <c r="I144" s="41" t="s">
        <v>184</v>
      </c>
      <c r="J144" s="42" t="s">
        <v>42</v>
      </c>
      <c r="K144" s="41" t="s">
        <v>42</v>
      </c>
      <c r="L144" s="42">
        <v>91.01</v>
      </c>
      <c r="M144" s="43" t="s">
        <v>42</v>
      </c>
      <c r="N144" s="44">
        <v>779</v>
      </c>
      <c r="U144" s="6" t="s">
        <v>183</v>
      </c>
    </row>
    <row r="145" spans="1:23" s="1" customFormat="1" ht="11.25" customHeight="1" x14ac:dyDescent="0.2">
      <c r="A145" s="45"/>
      <c r="B145" s="108"/>
      <c r="C145" s="140" t="s">
        <v>91</v>
      </c>
      <c r="D145" s="140"/>
      <c r="E145" s="140"/>
      <c r="F145" s="101" t="s">
        <v>42</v>
      </c>
      <c r="G145" s="101" t="s">
        <v>42</v>
      </c>
      <c r="H145" s="101" t="s">
        <v>42</v>
      </c>
      <c r="I145" s="101" t="s">
        <v>42</v>
      </c>
      <c r="J145" s="102" t="s">
        <v>42</v>
      </c>
      <c r="K145" s="101" t="s">
        <v>42</v>
      </c>
      <c r="L145" s="102">
        <v>372.31</v>
      </c>
      <c r="M145" s="27" t="s">
        <v>42</v>
      </c>
      <c r="N145" s="103">
        <v>3188</v>
      </c>
      <c r="W145" s="6" t="s">
        <v>91</v>
      </c>
    </row>
    <row r="146" spans="1:23" s="1" customFormat="1" ht="11.25" customHeight="1" x14ac:dyDescent="0.2">
      <c r="A146" s="24" t="s">
        <v>186</v>
      </c>
      <c r="B146" s="107" t="s">
        <v>187</v>
      </c>
      <c r="C146" s="113" t="s">
        <v>188</v>
      </c>
      <c r="D146" s="113"/>
      <c r="E146" s="113"/>
      <c r="F146" s="25" t="s">
        <v>56</v>
      </c>
      <c r="G146" s="25" t="s">
        <v>42</v>
      </c>
      <c r="H146" s="25" t="s">
        <v>42</v>
      </c>
      <c r="I146" s="25" t="s">
        <v>173</v>
      </c>
      <c r="J146" s="26" t="s">
        <v>42</v>
      </c>
      <c r="K146" s="25" t="s">
        <v>42</v>
      </c>
      <c r="L146" s="26" t="s">
        <v>42</v>
      </c>
      <c r="M146" s="27" t="s">
        <v>42</v>
      </c>
      <c r="N146" s="28" t="s">
        <v>42</v>
      </c>
      <c r="Q146" s="6" t="s">
        <v>188</v>
      </c>
    </row>
    <row r="147" spans="1:23" s="1" customFormat="1" ht="11.25" customHeight="1" x14ac:dyDescent="0.2">
      <c r="A147" s="29"/>
      <c r="B147" s="30" t="s">
        <v>42</v>
      </c>
      <c r="C147" s="111" t="s">
        <v>189</v>
      </c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2"/>
      <c r="S147" s="6" t="s">
        <v>189</v>
      </c>
    </row>
    <row r="148" spans="1:23" s="1" customFormat="1" ht="11.25" customHeight="1" x14ac:dyDescent="0.2">
      <c r="A148" s="29"/>
      <c r="B148" s="30" t="s">
        <v>58</v>
      </c>
      <c r="C148" s="111" t="s">
        <v>59</v>
      </c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2"/>
      <c r="S148" s="6" t="s">
        <v>59</v>
      </c>
    </row>
    <row r="149" spans="1:23" s="1" customFormat="1" x14ac:dyDescent="0.2">
      <c r="A149" s="31"/>
      <c r="B149" s="30" t="s">
        <v>54</v>
      </c>
      <c r="C149" s="111" t="s">
        <v>60</v>
      </c>
      <c r="D149" s="111"/>
      <c r="E149" s="111"/>
      <c r="F149" s="41" t="s">
        <v>42</v>
      </c>
      <c r="G149" s="41" t="s">
        <v>42</v>
      </c>
      <c r="H149" s="41" t="s">
        <v>42</v>
      </c>
      <c r="I149" s="41" t="s">
        <v>42</v>
      </c>
      <c r="J149" s="42">
        <v>3.49</v>
      </c>
      <c r="K149" s="41" t="s">
        <v>190</v>
      </c>
      <c r="L149" s="42">
        <v>16.95</v>
      </c>
      <c r="M149" s="43">
        <v>8.57</v>
      </c>
      <c r="N149" s="44">
        <v>145</v>
      </c>
      <c r="T149" s="6" t="s">
        <v>60</v>
      </c>
    </row>
    <row r="150" spans="1:23" s="1" customFormat="1" x14ac:dyDescent="0.2">
      <c r="A150" s="31"/>
      <c r="B150" s="30" t="s">
        <v>62</v>
      </c>
      <c r="C150" s="111" t="s">
        <v>63</v>
      </c>
      <c r="D150" s="111"/>
      <c r="E150" s="111"/>
      <c r="F150" s="41" t="s">
        <v>42</v>
      </c>
      <c r="G150" s="41" t="s">
        <v>42</v>
      </c>
      <c r="H150" s="41" t="s">
        <v>42</v>
      </c>
      <c r="I150" s="41" t="s">
        <v>42</v>
      </c>
      <c r="J150" s="42">
        <v>7.56</v>
      </c>
      <c r="K150" s="41" t="s">
        <v>190</v>
      </c>
      <c r="L150" s="42">
        <v>36.72</v>
      </c>
      <c r="M150" s="43">
        <v>8.57</v>
      </c>
      <c r="N150" s="44">
        <v>315</v>
      </c>
      <c r="T150" s="6" t="s">
        <v>63</v>
      </c>
    </row>
    <row r="151" spans="1:23" s="1" customFormat="1" x14ac:dyDescent="0.2">
      <c r="A151" s="31"/>
      <c r="B151" s="30" t="s">
        <v>64</v>
      </c>
      <c r="C151" s="111" t="s">
        <v>65</v>
      </c>
      <c r="D151" s="111"/>
      <c r="E151" s="111"/>
      <c r="F151" s="41" t="s">
        <v>42</v>
      </c>
      <c r="G151" s="41" t="s">
        <v>42</v>
      </c>
      <c r="H151" s="41" t="s">
        <v>42</v>
      </c>
      <c r="I151" s="41" t="s">
        <v>42</v>
      </c>
      <c r="J151" s="42">
        <v>2.84</v>
      </c>
      <c r="K151" s="41" t="s">
        <v>190</v>
      </c>
      <c r="L151" s="42">
        <v>13.79</v>
      </c>
      <c r="M151" s="43">
        <v>8.57</v>
      </c>
      <c r="N151" s="44">
        <v>118</v>
      </c>
      <c r="T151" s="6" t="s">
        <v>65</v>
      </c>
    </row>
    <row r="152" spans="1:23" s="1" customFormat="1" x14ac:dyDescent="0.2">
      <c r="A152" s="31"/>
      <c r="B152" s="30" t="s">
        <v>42</v>
      </c>
      <c r="C152" s="111" t="s">
        <v>71</v>
      </c>
      <c r="D152" s="111"/>
      <c r="E152" s="111"/>
      <c r="F152" s="41" t="s">
        <v>72</v>
      </c>
      <c r="G152" s="41" t="s">
        <v>192</v>
      </c>
      <c r="H152" s="41" t="s">
        <v>190</v>
      </c>
      <c r="I152" s="41" t="s">
        <v>193</v>
      </c>
      <c r="J152" s="42" t="s">
        <v>42</v>
      </c>
      <c r="K152" s="41" t="s">
        <v>42</v>
      </c>
      <c r="L152" s="42" t="s">
        <v>42</v>
      </c>
      <c r="M152" s="43" t="s">
        <v>42</v>
      </c>
      <c r="N152" s="44" t="s">
        <v>42</v>
      </c>
      <c r="U152" s="6" t="s">
        <v>71</v>
      </c>
    </row>
    <row r="153" spans="1:23" s="1" customFormat="1" x14ac:dyDescent="0.2">
      <c r="A153" s="31"/>
      <c r="B153" s="30" t="s">
        <v>42</v>
      </c>
      <c r="C153" s="133" t="s">
        <v>75</v>
      </c>
      <c r="D153" s="133"/>
      <c r="E153" s="133"/>
      <c r="F153" s="41" t="s">
        <v>72</v>
      </c>
      <c r="G153" s="41" t="s">
        <v>194</v>
      </c>
      <c r="H153" s="41" t="s">
        <v>190</v>
      </c>
      <c r="I153" s="41" t="s">
        <v>195</v>
      </c>
      <c r="J153" s="42" t="s">
        <v>42</v>
      </c>
      <c r="K153" s="41" t="s">
        <v>42</v>
      </c>
      <c r="L153" s="42" t="s">
        <v>42</v>
      </c>
      <c r="M153" s="43" t="s">
        <v>42</v>
      </c>
      <c r="N153" s="44" t="s">
        <v>42</v>
      </c>
      <c r="U153" s="6" t="s">
        <v>75</v>
      </c>
    </row>
    <row r="154" spans="1:23" s="1" customFormat="1" ht="1.5" customHeight="1" x14ac:dyDescent="0.2">
      <c r="A154" s="31"/>
      <c r="B154" s="30" t="s">
        <v>42</v>
      </c>
      <c r="C154" s="113" t="s">
        <v>78</v>
      </c>
      <c r="D154" s="113"/>
      <c r="E154" s="113"/>
      <c r="F154" s="25" t="s">
        <v>42</v>
      </c>
      <c r="G154" s="25" t="s">
        <v>42</v>
      </c>
      <c r="H154" s="25" t="s">
        <v>42</v>
      </c>
      <c r="I154" s="25" t="s">
        <v>42</v>
      </c>
      <c r="J154" s="26">
        <v>11.05</v>
      </c>
      <c r="K154" s="25" t="s">
        <v>42</v>
      </c>
      <c r="L154" s="26">
        <v>53.67</v>
      </c>
      <c r="M154" s="27" t="s">
        <v>42</v>
      </c>
      <c r="N154" s="28" t="s">
        <v>42</v>
      </c>
      <c r="V154" s="6" t="s">
        <v>78</v>
      </c>
    </row>
    <row r="155" spans="1:23" s="1" customFormat="1" ht="53.25" customHeight="1" x14ac:dyDescent="0.2">
      <c r="A155" s="31"/>
      <c r="B155" s="30" t="s">
        <v>42</v>
      </c>
      <c r="C155" s="111" t="s">
        <v>79</v>
      </c>
      <c r="D155" s="111"/>
      <c r="E155" s="111"/>
      <c r="F155" s="41" t="s">
        <v>42</v>
      </c>
      <c r="G155" s="41" t="s">
        <v>42</v>
      </c>
      <c r="H155" s="41" t="s">
        <v>42</v>
      </c>
      <c r="I155" s="41" t="s">
        <v>42</v>
      </c>
      <c r="J155" s="42" t="s">
        <v>42</v>
      </c>
      <c r="K155" s="41" t="s">
        <v>42</v>
      </c>
      <c r="L155" s="42">
        <v>30.74</v>
      </c>
      <c r="M155" s="43" t="s">
        <v>42</v>
      </c>
      <c r="N155" s="44">
        <v>263</v>
      </c>
      <c r="U155" s="6" t="s">
        <v>79</v>
      </c>
    </row>
    <row r="156" spans="1:23" s="1" customFormat="1" ht="22.5" x14ac:dyDescent="0.2">
      <c r="A156" s="31"/>
      <c r="B156" s="30" t="s">
        <v>178</v>
      </c>
      <c r="C156" s="111" t="s">
        <v>179</v>
      </c>
      <c r="D156" s="111"/>
      <c r="E156" s="111"/>
      <c r="F156" s="41" t="s">
        <v>82</v>
      </c>
      <c r="G156" s="41" t="s">
        <v>180</v>
      </c>
      <c r="H156" s="41" t="s">
        <v>42</v>
      </c>
      <c r="I156" s="41" t="s">
        <v>180</v>
      </c>
      <c r="J156" s="42" t="s">
        <v>42</v>
      </c>
      <c r="K156" s="41" t="s">
        <v>42</v>
      </c>
      <c r="L156" s="42">
        <v>37.81</v>
      </c>
      <c r="M156" s="43" t="s">
        <v>42</v>
      </c>
      <c r="N156" s="44">
        <v>323</v>
      </c>
      <c r="U156" s="6" t="s">
        <v>179</v>
      </c>
    </row>
    <row r="157" spans="1:23" s="1" customFormat="1" ht="13.5" customHeight="1" x14ac:dyDescent="0.2">
      <c r="A157" s="31"/>
      <c r="B157" s="30" t="s">
        <v>182</v>
      </c>
      <c r="C157" s="133" t="s">
        <v>183</v>
      </c>
      <c r="D157" s="133"/>
      <c r="E157" s="133"/>
      <c r="F157" s="41" t="s">
        <v>82</v>
      </c>
      <c r="G157" s="41" t="s">
        <v>184</v>
      </c>
      <c r="H157" s="41" t="s">
        <v>42</v>
      </c>
      <c r="I157" s="41" t="s">
        <v>184</v>
      </c>
      <c r="J157" s="42" t="s">
        <v>42</v>
      </c>
      <c r="K157" s="41" t="s">
        <v>42</v>
      </c>
      <c r="L157" s="42">
        <v>23.06</v>
      </c>
      <c r="M157" s="43" t="s">
        <v>42</v>
      </c>
      <c r="N157" s="44">
        <v>197</v>
      </c>
      <c r="U157" s="6" t="s">
        <v>183</v>
      </c>
    </row>
    <row r="158" spans="1:23" s="1" customFormat="1" ht="12.75" customHeight="1" x14ac:dyDescent="0.2">
      <c r="A158" s="45"/>
      <c r="B158" s="108"/>
      <c r="C158" s="140" t="s">
        <v>91</v>
      </c>
      <c r="D158" s="140"/>
      <c r="E158" s="140"/>
      <c r="F158" s="101" t="s">
        <v>42</v>
      </c>
      <c r="G158" s="101" t="s">
        <v>42</v>
      </c>
      <c r="H158" s="101" t="s">
        <v>42</v>
      </c>
      <c r="I158" s="101" t="s">
        <v>42</v>
      </c>
      <c r="J158" s="102" t="s">
        <v>42</v>
      </c>
      <c r="K158" s="101" t="s">
        <v>42</v>
      </c>
      <c r="L158" s="102">
        <v>114.54</v>
      </c>
      <c r="M158" s="27" t="s">
        <v>42</v>
      </c>
      <c r="N158" s="103">
        <v>980</v>
      </c>
      <c r="W158" s="6" t="s">
        <v>91</v>
      </c>
    </row>
    <row r="159" spans="1:23" s="1" customFormat="1" ht="13.5" customHeight="1" x14ac:dyDescent="0.2">
      <c r="A159" s="24" t="s">
        <v>196</v>
      </c>
      <c r="B159" s="107" t="s">
        <v>172</v>
      </c>
      <c r="C159" s="113" t="s">
        <v>1147</v>
      </c>
      <c r="D159" s="113"/>
      <c r="E159" s="113"/>
      <c r="F159" s="25" t="s">
        <v>56</v>
      </c>
      <c r="G159" s="25" t="s">
        <v>42</v>
      </c>
      <c r="H159" s="25" t="s">
        <v>42</v>
      </c>
      <c r="I159" s="25" t="s">
        <v>197</v>
      </c>
      <c r="J159" s="26" t="s">
        <v>42</v>
      </c>
      <c r="K159" s="25" t="s">
        <v>42</v>
      </c>
      <c r="L159" s="26" t="s">
        <v>42</v>
      </c>
      <c r="M159" s="27" t="s">
        <v>42</v>
      </c>
      <c r="N159" s="28" t="s">
        <v>42</v>
      </c>
      <c r="Q159" s="6" t="s">
        <v>1147</v>
      </c>
    </row>
    <row r="160" spans="1:23" s="1" customFormat="1" ht="11.25" customHeight="1" x14ac:dyDescent="0.2">
      <c r="A160" s="40"/>
      <c r="B160" s="104"/>
      <c r="C160" s="111" t="s">
        <v>1149</v>
      </c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2"/>
      <c r="R160" s="6" t="s">
        <v>1149</v>
      </c>
    </row>
    <row r="161" spans="1:23" s="1" customFormat="1" ht="11.25" customHeight="1" x14ac:dyDescent="0.2">
      <c r="A161" s="29"/>
      <c r="B161" s="30" t="s">
        <v>58</v>
      </c>
      <c r="C161" s="111" t="s">
        <v>59</v>
      </c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2"/>
      <c r="S161" s="6" t="s">
        <v>59</v>
      </c>
    </row>
    <row r="162" spans="1:23" s="1" customFormat="1" x14ac:dyDescent="0.2">
      <c r="A162" s="31"/>
      <c r="B162" s="30" t="s">
        <v>54</v>
      </c>
      <c r="C162" s="111" t="s">
        <v>60</v>
      </c>
      <c r="D162" s="111"/>
      <c r="E162" s="111"/>
      <c r="F162" s="41" t="s">
        <v>42</v>
      </c>
      <c r="G162" s="41" t="s">
        <v>42</v>
      </c>
      <c r="H162" s="41" t="s">
        <v>42</v>
      </c>
      <c r="I162" s="41" t="s">
        <v>42</v>
      </c>
      <c r="J162" s="42">
        <v>282.66000000000003</v>
      </c>
      <c r="K162" s="41" t="s">
        <v>61</v>
      </c>
      <c r="L162" s="42">
        <v>81.2</v>
      </c>
      <c r="M162" s="43">
        <v>8.57</v>
      </c>
      <c r="N162" s="44">
        <v>696</v>
      </c>
      <c r="T162" s="6" t="s">
        <v>60</v>
      </c>
    </row>
    <row r="163" spans="1:23" s="1" customFormat="1" x14ac:dyDescent="0.2">
      <c r="A163" s="31"/>
      <c r="B163" s="30" t="s">
        <v>62</v>
      </c>
      <c r="C163" s="111" t="s">
        <v>63</v>
      </c>
      <c r="D163" s="111"/>
      <c r="E163" s="111"/>
      <c r="F163" s="41" t="s">
        <v>42</v>
      </c>
      <c r="G163" s="41" t="s">
        <v>42</v>
      </c>
      <c r="H163" s="41" t="s">
        <v>42</v>
      </c>
      <c r="I163" s="41" t="s">
        <v>42</v>
      </c>
      <c r="J163" s="42">
        <v>43.61</v>
      </c>
      <c r="K163" s="41" t="s">
        <v>61</v>
      </c>
      <c r="L163" s="42">
        <v>12.53</v>
      </c>
      <c r="M163" s="43">
        <v>8.57</v>
      </c>
      <c r="N163" s="44">
        <v>107</v>
      </c>
      <c r="T163" s="6" t="s">
        <v>63</v>
      </c>
    </row>
    <row r="164" spans="1:23" s="1" customFormat="1" x14ac:dyDescent="0.2">
      <c r="A164" s="31"/>
      <c r="B164" s="30" t="s">
        <v>64</v>
      </c>
      <c r="C164" s="111" t="s">
        <v>65</v>
      </c>
      <c r="D164" s="111"/>
      <c r="E164" s="111"/>
      <c r="F164" s="41" t="s">
        <v>42</v>
      </c>
      <c r="G164" s="41" t="s">
        <v>42</v>
      </c>
      <c r="H164" s="41" t="s">
        <v>42</v>
      </c>
      <c r="I164" s="41" t="s">
        <v>42</v>
      </c>
      <c r="J164" s="42">
        <v>17.149999999999999</v>
      </c>
      <c r="K164" s="41" t="s">
        <v>61</v>
      </c>
      <c r="L164" s="42">
        <v>4.93</v>
      </c>
      <c r="M164" s="43">
        <v>8.57</v>
      </c>
      <c r="N164" s="44">
        <v>42</v>
      </c>
      <c r="T164" s="6" t="s">
        <v>65</v>
      </c>
    </row>
    <row r="165" spans="1:23" s="1" customFormat="1" x14ac:dyDescent="0.2">
      <c r="A165" s="31"/>
      <c r="B165" s="30" t="s">
        <v>66</v>
      </c>
      <c r="C165" s="111" t="s">
        <v>67</v>
      </c>
      <c r="D165" s="111"/>
      <c r="E165" s="111"/>
      <c r="F165" s="41" t="s">
        <v>42</v>
      </c>
      <c r="G165" s="41" t="s">
        <v>42</v>
      </c>
      <c r="H165" s="41" t="s">
        <v>42</v>
      </c>
      <c r="I165" s="41" t="s">
        <v>42</v>
      </c>
      <c r="J165" s="42">
        <v>8.5399999999999991</v>
      </c>
      <c r="K165" s="41" t="s">
        <v>68</v>
      </c>
      <c r="L165" s="42">
        <v>0</v>
      </c>
      <c r="M165" s="43">
        <v>8.57</v>
      </c>
      <c r="N165" s="44" t="s">
        <v>42</v>
      </c>
      <c r="T165" s="6" t="s">
        <v>67</v>
      </c>
    </row>
    <row r="166" spans="1:23" s="1" customFormat="1" x14ac:dyDescent="0.2">
      <c r="A166" s="31"/>
      <c r="B166" s="30" t="s">
        <v>42</v>
      </c>
      <c r="C166" s="111" t="s">
        <v>71</v>
      </c>
      <c r="D166" s="111"/>
      <c r="E166" s="111"/>
      <c r="F166" s="41" t="s">
        <v>72</v>
      </c>
      <c r="G166" s="41" t="s">
        <v>174</v>
      </c>
      <c r="H166" s="41" t="s">
        <v>61</v>
      </c>
      <c r="I166" s="41" t="s">
        <v>198</v>
      </c>
      <c r="J166" s="42" t="s">
        <v>42</v>
      </c>
      <c r="K166" s="41" t="s">
        <v>42</v>
      </c>
      <c r="L166" s="42" t="s">
        <v>42</v>
      </c>
      <c r="M166" s="43" t="s">
        <v>42</v>
      </c>
      <c r="N166" s="44" t="s">
        <v>42</v>
      </c>
      <c r="U166" s="6" t="s">
        <v>71</v>
      </c>
    </row>
    <row r="167" spans="1:23" s="1" customFormat="1" x14ac:dyDescent="0.2">
      <c r="A167" s="31"/>
      <c r="B167" s="30" t="s">
        <v>42</v>
      </c>
      <c r="C167" s="133" t="s">
        <v>75</v>
      </c>
      <c r="D167" s="133"/>
      <c r="E167" s="133"/>
      <c r="F167" s="41" t="s">
        <v>72</v>
      </c>
      <c r="G167" s="41" t="s">
        <v>176</v>
      </c>
      <c r="H167" s="41" t="s">
        <v>61</v>
      </c>
      <c r="I167" s="41" t="s">
        <v>199</v>
      </c>
      <c r="J167" s="42" t="s">
        <v>42</v>
      </c>
      <c r="K167" s="41" t="s">
        <v>42</v>
      </c>
      <c r="L167" s="42" t="s">
        <v>42</v>
      </c>
      <c r="M167" s="43" t="s">
        <v>42</v>
      </c>
      <c r="N167" s="44" t="s">
        <v>42</v>
      </c>
      <c r="U167" s="6" t="s">
        <v>75</v>
      </c>
    </row>
    <row r="168" spans="1:23" s="1" customFormat="1" ht="11.25" customHeight="1" x14ac:dyDescent="0.2">
      <c r="A168" s="31"/>
      <c r="B168" s="30" t="s">
        <v>42</v>
      </c>
      <c r="C168" s="113" t="s">
        <v>78</v>
      </c>
      <c r="D168" s="113"/>
      <c r="E168" s="113"/>
      <c r="F168" s="25" t="s">
        <v>42</v>
      </c>
      <c r="G168" s="25" t="s">
        <v>42</v>
      </c>
      <c r="H168" s="25" t="s">
        <v>42</v>
      </c>
      <c r="I168" s="25" t="s">
        <v>42</v>
      </c>
      <c r="J168" s="26">
        <v>334.81</v>
      </c>
      <c r="K168" s="25" t="s">
        <v>42</v>
      </c>
      <c r="L168" s="26">
        <v>93.73</v>
      </c>
      <c r="M168" s="27" t="s">
        <v>42</v>
      </c>
      <c r="N168" s="28" t="s">
        <v>42</v>
      </c>
      <c r="V168" s="6" t="s">
        <v>78</v>
      </c>
    </row>
    <row r="169" spans="1:23" s="1" customFormat="1" x14ac:dyDescent="0.2">
      <c r="A169" s="31"/>
      <c r="B169" s="30" t="s">
        <v>42</v>
      </c>
      <c r="C169" s="111" t="s">
        <v>79</v>
      </c>
      <c r="D169" s="111"/>
      <c r="E169" s="111"/>
      <c r="F169" s="41" t="s">
        <v>42</v>
      </c>
      <c r="G169" s="41" t="s">
        <v>42</v>
      </c>
      <c r="H169" s="41" t="s">
        <v>42</v>
      </c>
      <c r="I169" s="41" t="s">
        <v>42</v>
      </c>
      <c r="J169" s="42" t="s">
        <v>42</v>
      </c>
      <c r="K169" s="41" t="s">
        <v>42</v>
      </c>
      <c r="L169" s="42">
        <v>86.13</v>
      </c>
      <c r="M169" s="43" t="s">
        <v>42</v>
      </c>
      <c r="N169" s="44">
        <v>738</v>
      </c>
      <c r="U169" s="6" t="s">
        <v>79</v>
      </c>
    </row>
    <row r="170" spans="1:23" s="1" customFormat="1" ht="11.25" customHeight="1" x14ac:dyDescent="0.2">
      <c r="A170" s="31"/>
      <c r="B170" s="30" t="s">
        <v>178</v>
      </c>
      <c r="C170" s="111" t="s">
        <v>179</v>
      </c>
      <c r="D170" s="111"/>
      <c r="E170" s="111"/>
      <c r="F170" s="41" t="s">
        <v>82</v>
      </c>
      <c r="G170" s="41" t="s">
        <v>180</v>
      </c>
      <c r="H170" s="41" t="s">
        <v>42</v>
      </c>
      <c r="I170" s="41" t="s">
        <v>180</v>
      </c>
      <c r="J170" s="42" t="s">
        <v>42</v>
      </c>
      <c r="K170" s="41" t="s">
        <v>42</v>
      </c>
      <c r="L170" s="42">
        <v>105.94</v>
      </c>
      <c r="M170" s="43" t="s">
        <v>42</v>
      </c>
      <c r="N170" s="44">
        <v>908</v>
      </c>
      <c r="U170" s="6" t="s">
        <v>179</v>
      </c>
    </row>
    <row r="171" spans="1:23" s="1" customFormat="1" ht="11.25" customHeight="1" x14ac:dyDescent="0.2">
      <c r="A171" s="31"/>
      <c r="B171" s="30" t="s">
        <v>182</v>
      </c>
      <c r="C171" s="133" t="s">
        <v>183</v>
      </c>
      <c r="D171" s="133"/>
      <c r="E171" s="133"/>
      <c r="F171" s="41" t="s">
        <v>82</v>
      </c>
      <c r="G171" s="41" t="s">
        <v>184</v>
      </c>
      <c r="H171" s="41" t="s">
        <v>42</v>
      </c>
      <c r="I171" s="41" t="s">
        <v>184</v>
      </c>
      <c r="J171" s="42" t="s">
        <v>42</v>
      </c>
      <c r="K171" s="41" t="s">
        <v>42</v>
      </c>
      <c r="L171" s="42">
        <v>64.599999999999994</v>
      </c>
      <c r="M171" s="43" t="s">
        <v>42</v>
      </c>
      <c r="N171" s="44">
        <v>554</v>
      </c>
      <c r="U171" s="6" t="s">
        <v>183</v>
      </c>
    </row>
    <row r="172" spans="1:23" s="1" customFormat="1" ht="11.25" customHeight="1" x14ac:dyDescent="0.2">
      <c r="A172" s="45"/>
      <c r="B172" s="108"/>
      <c r="C172" s="140" t="s">
        <v>91</v>
      </c>
      <c r="D172" s="140"/>
      <c r="E172" s="140"/>
      <c r="F172" s="101" t="s">
        <v>42</v>
      </c>
      <c r="G172" s="101" t="s">
        <v>42</v>
      </c>
      <c r="H172" s="101" t="s">
        <v>42</v>
      </c>
      <c r="I172" s="101" t="s">
        <v>42</v>
      </c>
      <c r="J172" s="102" t="s">
        <v>42</v>
      </c>
      <c r="K172" s="101" t="s">
        <v>42</v>
      </c>
      <c r="L172" s="102">
        <v>264.27</v>
      </c>
      <c r="M172" s="27" t="s">
        <v>42</v>
      </c>
      <c r="N172" s="103">
        <v>2265</v>
      </c>
      <c r="W172" s="6" t="s">
        <v>91</v>
      </c>
    </row>
    <row r="173" spans="1:23" s="1" customFormat="1" ht="33.75" x14ac:dyDescent="0.2">
      <c r="A173" s="24" t="s">
        <v>200</v>
      </c>
      <c r="B173" s="107" t="s">
        <v>187</v>
      </c>
      <c r="C173" s="113" t="s">
        <v>188</v>
      </c>
      <c r="D173" s="113"/>
      <c r="E173" s="113"/>
      <c r="F173" s="25" t="s">
        <v>56</v>
      </c>
      <c r="G173" s="25" t="s">
        <v>42</v>
      </c>
      <c r="H173" s="25" t="s">
        <v>42</v>
      </c>
      <c r="I173" s="25" t="s">
        <v>197</v>
      </c>
      <c r="J173" s="26" t="s">
        <v>42</v>
      </c>
      <c r="K173" s="25" t="s">
        <v>42</v>
      </c>
      <c r="L173" s="26" t="s">
        <v>42</v>
      </c>
      <c r="M173" s="27" t="s">
        <v>42</v>
      </c>
      <c r="N173" s="28" t="s">
        <v>42</v>
      </c>
      <c r="Q173" s="6" t="s">
        <v>188</v>
      </c>
    </row>
    <row r="174" spans="1:23" s="1" customFormat="1" ht="11.25" customHeight="1" x14ac:dyDescent="0.2">
      <c r="A174" s="29"/>
      <c r="B174" s="30" t="s">
        <v>42</v>
      </c>
      <c r="C174" s="111" t="s">
        <v>201</v>
      </c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2"/>
      <c r="S174" s="6" t="s">
        <v>201</v>
      </c>
    </row>
    <row r="175" spans="1:23" s="1" customFormat="1" ht="11.25" customHeight="1" x14ac:dyDescent="0.2">
      <c r="A175" s="29"/>
      <c r="B175" s="30" t="s">
        <v>58</v>
      </c>
      <c r="C175" s="111" t="s">
        <v>59</v>
      </c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2"/>
      <c r="S175" s="6" t="s">
        <v>59</v>
      </c>
    </row>
    <row r="176" spans="1:23" s="1" customFormat="1" x14ac:dyDescent="0.2">
      <c r="A176" s="31"/>
      <c r="B176" s="30" t="s">
        <v>54</v>
      </c>
      <c r="C176" s="111" t="s">
        <v>60</v>
      </c>
      <c r="D176" s="111"/>
      <c r="E176" s="111"/>
      <c r="F176" s="41" t="s">
        <v>42</v>
      </c>
      <c r="G176" s="41" t="s">
        <v>42</v>
      </c>
      <c r="H176" s="41" t="s">
        <v>42</v>
      </c>
      <c r="I176" s="41" t="s">
        <v>42</v>
      </c>
      <c r="J176" s="42">
        <v>3.49</v>
      </c>
      <c r="K176" s="41" t="s">
        <v>202</v>
      </c>
      <c r="L176" s="42">
        <v>2.0099999999999998</v>
      </c>
      <c r="M176" s="43">
        <v>8.57</v>
      </c>
      <c r="N176" s="44">
        <v>17</v>
      </c>
      <c r="T176" s="6" t="s">
        <v>60</v>
      </c>
    </row>
    <row r="177" spans="1:23" s="1" customFormat="1" x14ac:dyDescent="0.2">
      <c r="A177" s="31"/>
      <c r="B177" s="30" t="s">
        <v>62</v>
      </c>
      <c r="C177" s="111" t="s">
        <v>63</v>
      </c>
      <c r="D177" s="111"/>
      <c r="E177" s="111"/>
      <c r="F177" s="41" t="s">
        <v>42</v>
      </c>
      <c r="G177" s="41" t="s">
        <v>42</v>
      </c>
      <c r="H177" s="41" t="s">
        <v>42</v>
      </c>
      <c r="I177" s="41" t="s">
        <v>42</v>
      </c>
      <c r="J177" s="42">
        <v>7.56</v>
      </c>
      <c r="K177" s="41" t="s">
        <v>202</v>
      </c>
      <c r="L177" s="42">
        <v>4.34</v>
      </c>
      <c r="M177" s="43">
        <v>8.57</v>
      </c>
      <c r="N177" s="44">
        <v>37</v>
      </c>
      <c r="T177" s="6" t="s">
        <v>63</v>
      </c>
    </row>
    <row r="178" spans="1:23" s="1" customFormat="1" x14ac:dyDescent="0.2">
      <c r="A178" s="31"/>
      <c r="B178" s="30" t="s">
        <v>64</v>
      </c>
      <c r="C178" s="111" t="s">
        <v>65</v>
      </c>
      <c r="D178" s="111"/>
      <c r="E178" s="111"/>
      <c r="F178" s="41" t="s">
        <v>42</v>
      </c>
      <c r="G178" s="41" t="s">
        <v>42</v>
      </c>
      <c r="H178" s="41" t="s">
        <v>42</v>
      </c>
      <c r="I178" s="41" t="s">
        <v>42</v>
      </c>
      <c r="J178" s="42">
        <v>2.84</v>
      </c>
      <c r="K178" s="41" t="s">
        <v>202</v>
      </c>
      <c r="L178" s="42">
        <v>1.63</v>
      </c>
      <c r="M178" s="43">
        <v>8.57</v>
      </c>
      <c r="N178" s="44">
        <v>14</v>
      </c>
      <c r="T178" s="6" t="s">
        <v>65</v>
      </c>
    </row>
    <row r="179" spans="1:23" s="1" customFormat="1" x14ac:dyDescent="0.2">
      <c r="A179" s="31"/>
      <c r="B179" s="30" t="s">
        <v>42</v>
      </c>
      <c r="C179" s="111" t="s">
        <v>71</v>
      </c>
      <c r="D179" s="111"/>
      <c r="E179" s="111"/>
      <c r="F179" s="41" t="s">
        <v>72</v>
      </c>
      <c r="G179" s="41" t="s">
        <v>192</v>
      </c>
      <c r="H179" s="41" t="s">
        <v>202</v>
      </c>
      <c r="I179" s="41" t="s">
        <v>203</v>
      </c>
      <c r="J179" s="42" t="s">
        <v>42</v>
      </c>
      <c r="K179" s="41" t="s">
        <v>42</v>
      </c>
      <c r="L179" s="42" t="s">
        <v>42</v>
      </c>
      <c r="M179" s="43" t="s">
        <v>42</v>
      </c>
      <c r="N179" s="44" t="s">
        <v>42</v>
      </c>
      <c r="U179" s="6" t="s">
        <v>71</v>
      </c>
    </row>
    <row r="180" spans="1:23" s="1" customFormat="1" x14ac:dyDescent="0.2">
      <c r="A180" s="31"/>
      <c r="B180" s="30" t="s">
        <v>42</v>
      </c>
      <c r="C180" s="133" t="s">
        <v>75</v>
      </c>
      <c r="D180" s="133"/>
      <c r="E180" s="133"/>
      <c r="F180" s="41" t="s">
        <v>72</v>
      </c>
      <c r="G180" s="41" t="s">
        <v>194</v>
      </c>
      <c r="H180" s="41" t="s">
        <v>202</v>
      </c>
      <c r="I180" s="41" t="s">
        <v>204</v>
      </c>
      <c r="J180" s="42" t="s">
        <v>42</v>
      </c>
      <c r="K180" s="41" t="s">
        <v>42</v>
      </c>
      <c r="L180" s="42" t="s">
        <v>42</v>
      </c>
      <c r="M180" s="43" t="s">
        <v>42</v>
      </c>
      <c r="N180" s="44" t="s">
        <v>42</v>
      </c>
      <c r="U180" s="6" t="s">
        <v>75</v>
      </c>
    </row>
    <row r="181" spans="1:23" s="1" customFormat="1" ht="11.25" customHeight="1" x14ac:dyDescent="0.2">
      <c r="A181" s="31"/>
      <c r="B181" s="30" t="s">
        <v>42</v>
      </c>
      <c r="C181" s="113" t="s">
        <v>78</v>
      </c>
      <c r="D181" s="113"/>
      <c r="E181" s="113"/>
      <c r="F181" s="25" t="s">
        <v>42</v>
      </c>
      <c r="G181" s="25" t="s">
        <v>42</v>
      </c>
      <c r="H181" s="25" t="s">
        <v>42</v>
      </c>
      <c r="I181" s="25" t="s">
        <v>42</v>
      </c>
      <c r="J181" s="26">
        <v>11.05</v>
      </c>
      <c r="K181" s="25" t="s">
        <v>42</v>
      </c>
      <c r="L181" s="26">
        <v>6.35</v>
      </c>
      <c r="M181" s="27" t="s">
        <v>42</v>
      </c>
      <c r="N181" s="28" t="s">
        <v>42</v>
      </c>
      <c r="V181" s="6" t="s">
        <v>78</v>
      </c>
    </row>
    <row r="182" spans="1:23" s="1" customFormat="1" x14ac:dyDescent="0.2">
      <c r="A182" s="31"/>
      <c r="B182" s="30" t="s">
        <v>42</v>
      </c>
      <c r="C182" s="111" t="s">
        <v>79</v>
      </c>
      <c r="D182" s="111"/>
      <c r="E182" s="111"/>
      <c r="F182" s="41" t="s">
        <v>42</v>
      </c>
      <c r="G182" s="41" t="s">
        <v>42</v>
      </c>
      <c r="H182" s="41" t="s">
        <v>42</v>
      </c>
      <c r="I182" s="41" t="s">
        <v>42</v>
      </c>
      <c r="J182" s="42" t="s">
        <v>42</v>
      </c>
      <c r="K182" s="41" t="s">
        <v>42</v>
      </c>
      <c r="L182" s="42">
        <v>3.64</v>
      </c>
      <c r="M182" s="43" t="s">
        <v>42</v>
      </c>
      <c r="N182" s="44">
        <v>31</v>
      </c>
      <c r="U182" s="6" t="s">
        <v>79</v>
      </c>
    </row>
    <row r="183" spans="1:23" s="1" customFormat="1" ht="11.25" customHeight="1" x14ac:dyDescent="0.2">
      <c r="A183" s="31"/>
      <c r="B183" s="30" t="s">
        <v>178</v>
      </c>
      <c r="C183" s="111" t="s">
        <v>179</v>
      </c>
      <c r="D183" s="111"/>
      <c r="E183" s="111"/>
      <c r="F183" s="41" t="s">
        <v>82</v>
      </c>
      <c r="G183" s="41" t="s">
        <v>180</v>
      </c>
      <c r="H183" s="41" t="s">
        <v>42</v>
      </c>
      <c r="I183" s="41" t="s">
        <v>180</v>
      </c>
      <c r="J183" s="42" t="s">
        <v>42</v>
      </c>
      <c r="K183" s="41" t="s">
        <v>42</v>
      </c>
      <c r="L183" s="42">
        <v>4.4800000000000004</v>
      </c>
      <c r="M183" s="43" t="s">
        <v>42</v>
      </c>
      <c r="N183" s="44">
        <v>38</v>
      </c>
      <c r="U183" s="6" t="s">
        <v>179</v>
      </c>
    </row>
    <row r="184" spans="1:23" s="1" customFormat="1" ht="11.25" customHeight="1" x14ac:dyDescent="0.2">
      <c r="A184" s="31"/>
      <c r="B184" s="30" t="s">
        <v>182</v>
      </c>
      <c r="C184" s="133" t="s">
        <v>183</v>
      </c>
      <c r="D184" s="133"/>
      <c r="E184" s="133"/>
      <c r="F184" s="41" t="s">
        <v>82</v>
      </c>
      <c r="G184" s="41" t="s">
        <v>184</v>
      </c>
      <c r="H184" s="41" t="s">
        <v>42</v>
      </c>
      <c r="I184" s="41" t="s">
        <v>184</v>
      </c>
      <c r="J184" s="42" t="s">
        <v>42</v>
      </c>
      <c r="K184" s="41" t="s">
        <v>42</v>
      </c>
      <c r="L184" s="42">
        <v>2.73</v>
      </c>
      <c r="M184" s="43" t="s">
        <v>42</v>
      </c>
      <c r="N184" s="44">
        <v>23</v>
      </c>
      <c r="U184" s="6" t="s">
        <v>183</v>
      </c>
    </row>
    <row r="185" spans="1:23" s="1" customFormat="1" ht="11.25" customHeight="1" x14ac:dyDescent="0.2">
      <c r="A185" s="45"/>
      <c r="B185" s="108"/>
      <c r="C185" s="140" t="s">
        <v>91</v>
      </c>
      <c r="D185" s="140"/>
      <c r="E185" s="140"/>
      <c r="F185" s="101" t="s">
        <v>42</v>
      </c>
      <c r="G185" s="101" t="s">
        <v>42</v>
      </c>
      <c r="H185" s="101" t="s">
        <v>42</v>
      </c>
      <c r="I185" s="101" t="s">
        <v>42</v>
      </c>
      <c r="J185" s="102" t="s">
        <v>42</v>
      </c>
      <c r="K185" s="101" t="s">
        <v>42</v>
      </c>
      <c r="L185" s="102">
        <v>13.56</v>
      </c>
      <c r="M185" s="27" t="s">
        <v>42</v>
      </c>
      <c r="N185" s="103">
        <v>115</v>
      </c>
      <c r="W185" s="6" t="s">
        <v>91</v>
      </c>
    </row>
    <row r="186" spans="1:23" s="1" customFormat="1" ht="11.25" customHeight="1" x14ac:dyDescent="0.2">
      <c r="A186" s="24" t="s">
        <v>205</v>
      </c>
      <c r="B186" s="107" t="s">
        <v>206</v>
      </c>
      <c r="C186" s="113" t="s">
        <v>1150</v>
      </c>
      <c r="D186" s="113"/>
      <c r="E186" s="113"/>
      <c r="F186" s="25" t="s">
        <v>56</v>
      </c>
      <c r="G186" s="25" t="s">
        <v>42</v>
      </c>
      <c r="H186" s="25" t="s">
        <v>42</v>
      </c>
      <c r="I186" s="25" t="s">
        <v>207</v>
      </c>
      <c r="J186" s="26" t="s">
        <v>42</v>
      </c>
      <c r="K186" s="25" t="s">
        <v>42</v>
      </c>
      <c r="L186" s="26" t="s">
        <v>42</v>
      </c>
      <c r="M186" s="27" t="s">
        <v>42</v>
      </c>
      <c r="N186" s="28" t="s">
        <v>42</v>
      </c>
      <c r="Q186" s="6" t="s">
        <v>1150</v>
      </c>
    </row>
    <row r="187" spans="1:23" s="1" customFormat="1" ht="11.25" customHeight="1" x14ac:dyDescent="0.2">
      <c r="A187" s="40"/>
      <c r="B187" s="104"/>
      <c r="C187" s="111" t="s">
        <v>1151</v>
      </c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2"/>
      <c r="R187" s="6" t="s">
        <v>1151</v>
      </c>
    </row>
    <row r="188" spans="1:23" s="1" customFormat="1" x14ac:dyDescent="0.2">
      <c r="A188" s="31"/>
      <c r="B188" s="30" t="s">
        <v>54</v>
      </c>
      <c r="C188" s="111" t="s">
        <v>60</v>
      </c>
      <c r="D188" s="111"/>
      <c r="E188" s="111"/>
      <c r="F188" s="41" t="s">
        <v>42</v>
      </c>
      <c r="G188" s="41" t="s">
        <v>42</v>
      </c>
      <c r="H188" s="41" t="s">
        <v>42</v>
      </c>
      <c r="I188" s="41" t="s">
        <v>42</v>
      </c>
      <c r="J188" s="42">
        <v>584.74</v>
      </c>
      <c r="K188" s="41" t="s">
        <v>42</v>
      </c>
      <c r="L188" s="42">
        <v>302.60000000000002</v>
      </c>
      <c r="M188" s="43">
        <v>8.57</v>
      </c>
      <c r="N188" s="44">
        <v>2593</v>
      </c>
      <c r="T188" s="6" t="s">
        <v>60</v>
      </c>
    </row>
    <row r="189" spans="1:23" s="1" customFormat="1" x14ac:dyDescent="0.2">
      <c r="A189" s="31"/>
      <c r="B189" s="30" t="s">
        <v>62</v>
      </c>
      <c r="C189" s="111" t="s">
        <v>63</v>
      </c>
      <c r="D189" s="111"/>
      <c r="E189" s="111"/>
      <c r="F189" s="41" t="s">
        <v>42</v>
      </c>
      <c r="G189" s="41" t="s">
        <v>42</v>
      </c>
      <c r="H189" s="41" t="s">
        <v>42</v>
      </c>
      <c r="I189" s="41" t="s">
        <v>42</v>
      </c>
      <c r="J189" s="42">
        <v>96.01</v>
      </c>
      <c r="K189" s="41" t="s">
        <v>42</v>
      </c>
      <c r="L189" s="42">
        <v>49.69</v>
      </c>
      <c r="M189" s="43">
        <v>8.57</v>
      </c>
      <c r="N189" s="44">
        <v>426</v>
      </c>
      <c r="T189" s="6" t="s">
        <v>63</v>
      </c>
    </row>
    <row r="190" spans="1:23" s="1" customFormat="1" x14ac:dyDescent="0.2">
      <c r="A190" s="31"/>
      <c r="B190" s="30" t="s">
        <v>64</v>
      </c>
      <c r="C190" s="111" t="s">
        <v>65</v>
      </c>
      <c r="D190" s="111"/>
      <c r="E190" s="111"/>
      <c r="F190" s="41" t="s">
        <v>42</v>
      </c>
      <c r="G190" s="41" t="s">
        <v>42</v>
      </c>
      <c r="H190" s="41" t="s">
        <v>42</v>
      </c>
      <c r="I190" s="41" t="s">
        <v>42</v>
      </c>
      <c r="J190" s="42">
        <v>4.7300000000000004</v>
      </c>
      <c r="K190" s="41" t="s">
        <v>42</v>
      </c>
      <c r="L190" s="42">
        <v>2.4500000000000002</v>
      </c>
      <c r="M190" s="43">
        <v>8.57</v>
      </c>
      <c r="N190" s="44">
        <v>21</v>
      </c>
      <c r="T190" s="6" t="s">
        <v>65</v>
      </c>
    </row>
    <row r="191" spans="1:23" s="1" customFormat="1" x14ac:dyDescent="0.2">
      <c r="A191" s="31"/>
      <c r="B191" s="30" t="s">
        <v>42</v>
      </c>
      <c r="C191" s="111" t="s">
        <v>71</v>
      </c>
      <c r="D191" s="111"/>
      <c r="E191" s="111"/>
      <c r="F191" s="41" t="s">
        <v>72</v>
      </c>
      <c r="G191" s="41" t="s">
        <v>208</v>
      </c>
      <c r="H191" s="41" t="s">
        <v>42</v>
      </c>
      <c r="I191" s="41" t="s">
        <v>209</v>
      </c>
      <c r="J191" s="42" t="s">
        <v>42</v>
      </c>
      <c r="K191" s="41" t="s">
        <v>42</v>
      </c>
      <c r="L191" s="42" t="s">
        <v>42</v>
      </c>
      <c r="M191" s="43" t="s">
        <v>42</v>
      </c>
      <c r="N191" s="44" t="s">
        <v>42</v>
      </c>
      <c r="U191" s="6" t="s">
        <v>71</v>
      </c>
    </row>
    <row r="192" spans="1:23" s="1" customFormat="1" x14ac:dyDescent="0.2">
      <c r="A192" s="31"/>
      <c r="B192" s="30" t="s">
        <v>42</v>
      </c>
      <c r="C192" s="133" t="s">
        <v>75</v>
      </c>
      <c r="D192" s="133"/>
      <c r="E192" s="133"/>
      <c r="F192" s="41" t="s">
        <v>72</v>
      </c>
      <c r="G192" s="41" t="s">
        <v>210</v>
      </c>
      <c r="H192" s="41" t="s">
        <v>42</v>
      </c>
      <c r="I192" s="41" t="s">
        <v>211</v>
      </c>
      <c r="J192" s="42" t="s">
        <v>42</v>
      </c>
      <c r="K192" s="41" t="s">
        <v>42</v>
      </c>
      <c r="L192" s="42" t="s">
        <v>42</v>
      </c>
      <c r="M192" s="43" t="s">
        <v>42</v>
      </c>
      <c r="N192" s="44" t="s">
        <v>42</v>
      </c>
      <c r="U192" s="6" t="s">
        <v>75</v>
      </c>
    </row>
    <row r="193" spans="1:23" s="1" customFormat="1" ht="11.25" customHeight="1" x14ac:dyDescent="0.2">
      <c r="A193" s="31"/>
      <c r="B193" s="30" t="s">
        <v>42</v>
      </c>
      <c r="C193" s="113" t="s">
        <v>78</v>
      </c>
      <c r="D193" s="113"/>
      <c r="E193" s="113"/>
      <c r="F193" s="25" t="s">
        <v>42</v>
      </c>
      <c r="G193" s="25" t="s">
        <v>42</v>
      </c>
      <c r="H193" s="25" t="s">
        <v>42</v>
      </c>
      <c r="I193" s="25" t="s">
        <v>42</v>
      </c>
      <c r="J193" s="26">
        <v>680.75</v>
      </c>
      <c r="K193" s="25" t="s">
        <v>42</v>
      </c>
      <c r="L193" s="26">
        <v>352.29</v>
      </c>
      <c r="M193" s="27" t="s">
        <v>42</v>
      </c>
      <c r="N193" s="28" t="s">
        <v>42</v>
      </c>
      <c r="V193" s="6" t="s">
        <v>78</v>
      </c>
    </row>
    <row r="194" spans="1:23" s="1" customFormat="1" x14ac:dyDescent="0.2">
      <c r="A194" s="31"/>
      <c r="B194" s="30" t="s">
        <v>42</v>
      </c>
      <c r="C194" s="111" t="s">
        <v>79</v>
      </c>
      <c r="D194" s="111"/>
      <c r="E194" s="111"/>
      <c r="F194" s="41" t="s">
        <v>42</v>
      </c>
      <c r="G194" s="41" t="s">
        <v>42</v>
      </c>
      <c r="H194" s="41" t="s">
        <v>42</v>
      </c>
      <c r="I194" s="41" t="s">
        <v>42</v>
      </c>
      <c r="J194" s="42" t="s">
        <v>42</v>
      </c>
      <c r="K194" s="41" t="s">
        <v>42</v>
      </c>
      <c r="L194" s="42">
        <v>305.05</v>
      </c>
      <c r="M194" s="43" t="s">
        <v>42</v>
      </c>
      <c r="N194" s="44">
        <v>2614</v>
      </c>
      <c r="U194" s="6" t="s">
        <v>79</v>
      </c>
    </row>
    <row r="195" spans="1:23" s="1" customFormat="1" ht="11.25" customHeight="1" x14ac:dyDescent="0.2">
      <c r="A195" s="31"/>
      <c r="B195" s="30" t="s">
        <v>212</v>
      </c>
      <c r="C195" s="111" t="s">
        <v>213</v>
      </c>
      <c r="D195" s="111"/>
      <c r="E195" s="111"/>
      <c r="F195" s="41" t="s">
        <v>82</v>
      </c>
      <c r="G195" s="41" t="s">
        <v>214</v>
      </c>
      <c r="H195" s="41" t="s">
        <v>42</v>
      </c>
      <c r="I195" s="41" t="s">
        <v>214</v>
      </c>
      <c r="J195" s="42" t="s">
        <v>42</v>
      </c>
      <c r="K195" s="41" t="s">
        <v>42</v>
      </c>
      <c r="L195" s="42">
        <v>234.89</v>
      </c>
      <c r="M195" s="43" t="s">
        <v>42</v>
      </c>
      <c r="N195" s="44">
        <v>2013</v>
      </c>
      <c r="U195" s="6" t="s">
        <v>213</v>
      </c>
    </row>
    <row r="196" spans="1:23" s="1" customFormat="1" ht="11.25" customHeight="1" x14ac:dyDescent="0.2">
      <c r="A196" s="31"/>
      <c r="B196" s="30" t="s">
        <v>215</v>
      </c>
      <c r="C196" s="133" t="s">
        <v>216</v>
      </c>
      <c r="D196" s="133"/>
      <c r="E196" s="133"/>
      <c r="F196" s="41" t="s">
        <v>82</v>
      </c>
      <c r="G196" s="41" t="s">
        <v>217</v>
      </c>
      <c r="H196" s="41" t="s">
        <v>42</v>
      </c>
      <c r="I196" s="41" t="s">
        <v>217</v>
      </c>
      <c r="J196" s="42" t="s">
        <v>42</v>
      </c>
      <c r="K196" s="41" t="s">
        <v>42</v>
      </c>
      <c r="L196" s="42">
        <v>152.53</v>
      </c>
      <c r="M196" s="43" t="s">
        <v>42</v>
      </c>
      <c r="N196" s="44">
        <v>1307</v>
      </c>
      <c r="U196" s="6" t="s">
        <v>216</v>
      </c>
    </row>
    <row r="197" spans="1:23" s="1" customFormat="1" ht="11.25" customHeight="1" x14ac:dyDescent="0.2">
      <c r="A197" s="45"/>
      <c r="B197" s="108"/>
      <c r="C197" s="140" t="s">
        <v>91</v>
      </c>
      <c r="D197" s="140"/>
      <c r="E197" s="140"/>
      <c r="F197" s="101" t="s">
        <v>42</v>
      </c>
      <c r="G197" s="101" t="s">
        <v>42</v>
      </c>
      <c r="H197" s="101" t="s">
        <v>42</v>
      </c>
      <c r="I197" s="101" t="s">
        <v>42</v>
      </c>
      <c r="J197" s="102" t="s">
        <v>42</v>
      </c>
      <c r="K197" s="101" t="s">
        <v>42</v>
      </c>
      <c r="L197" s="102">
        <v>739.71</v>
      </c>
      <c r="M197" s="27" t="s">
        <v>42</v>
      </c>
      <c r="N197" s="103">
        <v>6339</v>
      </c>
      <c r="W197" s="6" t="s">
        <v>91</v>
      </c>
    </row>
    <row r="198" spans="1:23" s="1" customFormat="1" ht="11.25" customHeight="1" x14ac:dyDescent="0.2">
      <c r="A198" s="24" t="s">
        <v>218</v>
      </c>
      <c r="B198" s="107" t="s">
        <v>219</v>
      </c>
      <c r="C198" s="113" t="s">
        <v>220</v>
      </c>
      <c r="D198" s="113"/>
      <c r="E198" s="113"/>
      <c r="F198" s="25" t="s">
        <v>133</v>
      </c>
      <c r="G198" s="25" t="s">
        <v>42</v>
      </c>
      <c r="H198" s="25" t="s">
        <v>42</v>
      </c>
      <c r="I198" s="25" t="s">
        <v>1152</v>
      </c>
      <c r="J198" s="26" t="s">
        <v>42</v>
      </c>
      <c r="K198" s="25" t="s">
        <v>42</v>
      </c>
      <c r="L198" s="26" t="s">
        <v>42</v>
      </c>
      <c r="M198" s="27" t="s">
        <v>42</v>
      </c>
      <c r="N198" s="28" t="s">
        <v>42</v>
      </c>
      <c r="Q198" s="6" t="s">
        <v>220</v>
      </c>
    </row>
    <row r="199" spans="1:23" s="1" customFormat="1" ht="11.25" customHeight="1" x14ac:dyDescent="0.2">
      <c r="A199" s="40"/>
      <c r="B199" s="104"/>
      <c r="C199" s="111" t="s">
        <v>1153</v>
      </c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2"/>
      <c r="R199" s="6" t="s">
        <v>1153</v>
      </c>
    </row>
    <row r="200" spans="1:23" s="1" customFormat="1" ht="11.25" customHeight="1" x14ac:dyDescent="0.2">
      <c r="A200" s="29"/>
      <c r="B200" s="30" t="s">
        <v>144</v>
      </c>
      <c r="C200" s="111" t="s">
        <v>145</v>
      </c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2"/>
      <c r="S200" s="6" t="s">
        <v>145</v>
      </c>
    </row>
    <row r="201" spans="1:23" s="1" customFormat="1" x14ac:dyDescent="0.2">
      <c r="A201" s="31"/>
      <c r="B201" s="30" t="s">
        <v>54</v>
      </c>
      <c r="C201" s="111" t="s">
        <v>60</v>
      </c>
      <c r="D201" s="111"/>
      <c r="E201" s="111"/>
      <c r="F201" s="41" t="s">
        <v>42</v>
      </c>
      <c r="G201" s="41" t="s">
        <v>42</v>
      </c>
      <c r="H201" s="41" t="s">
        <v>42</v>
      </c>
      <c r="I201" s="41" t="s">
        <v>42</v>
      </c>
      <c r="J201" s="42">
        <v>271.66000000000003</v>
      </c>
      <c r="K201" s="41" t="s">
        <v>146</v>
      </c>
      <c r="L201" s="42">
        <v>29.3</v>
      </c>
      <c r="M201" s="43">
        <v>8.57</v>
      </c>
      <c r="N201" s="44">
        <v>251</v>
      </c>
      <c r="T201" s="6" t="s">
        <v>60</v>
      </c>
    </row>
    <row r="202" spans="1:23" s="1" customFormat="1" x14ac:dyDescent="0.2">
      <c r="A202" s="31"/>
      <c r="B202" s="30" t="s">
        <v>62</v>
      </c>
      <c r="C202" s="111" t="s">
        <v>63</v>
      </c>
      <c r="D202" s="111"/>
      <c r="E202" s="111"/>
      <c r="F202" s="41" t="s">
        <v>42</v>
      </c>
      <c r="G202" s="41" t="s">
        <v>42</v>
      </c>
      <c r="H202" s="41" t="s">
        <v>42</v>
      </c>
      <c r="I202" s="41" t="s">
        <v>42</v>
      </c>
      <c r="J202" s="42">
        <v>671.33</v>
      </c>
      <c r="K202" s="41" t="s">
        <v>146</v>
      </c>
      <c r="L202" s="42">
        <v>72.41</v>
      </c>
      <c r="M202" s="43">
        <v>8.57</v>
      </c>
      <c r="N202" s="44">
        <v>621</v>
      </c>
      <c r="T202" s="6" t="s">
        <v>63</v>
      </c>
    </row>
    <row r="203" spans="1:23" s="1" customFormat="1" x14ac:dyDescent="0.2">
      <c r="A203" s="31"/>
      <c r="B203" s="30" t="s">
        <v>64</v>
      </c>
      <c r="C203" s="111" t="s">
        <v>65</v>
      </c>
      <c r="D203" s="111"/>
      <c r="E203" s="111"/>
      <c r="F203" s="41" t="s">
        <v>42</v>
      </c>
      <c r="G203" s="41" t="s">
        <v>42</v>
      </c>
      <c r="H203" s="41" t="s">
        <v>42</v>
      </c>
      <c r="I203" s="41" t="s">
        <v>42</v>
      </c>
      <c r="J203" s="42">
        <v>78.48</v>
      </c>
      <c r="K203" s="41" t="s">
        <v>146</v>
      </c>
      <c r="L203" s="42">
        <v>8.4600000000000009</v>
      </c>
      <c r="M203" s="43">
        <v>8.57</v>
      </c>
      <c r="N203" s="44">
        <v>73</v>
      </c>
      <c r="T203" s="6" t="s">
        <v>65</v>
      </c>
    </row>
    <row r="204" spans="1:23" s="1" customFormat="1" x14ac:dyDescent="0.2">
      <c r="A204" s="31"/>
      <c r="B204" s="30" t="s">
        <v>66</v>
      </c>
      <c r="C204" s="111" t="s">
        <v>67</v>
      </c>
      <c r="D204" s="111"/>
      <c r="E204" s="111"/>
      <c r="F204" s="41" t="s">
        <v>42</v>
      </c>
      <c r="G204" s="41" t="s">
        <v>42</v>
      </c>
      <c r="H204" s="41" t="s">
        <v>42</v>
      </c>
      <c r="I204" s="41" t="s">
        <v>42</v>
      </c>
      <c r="J204" s="42">
        <v>88.49</v>
      </c>
      <c r="K204" s="41" t="s">
        <v>68</v>
      </c>
      <c r="L204" s="42">
        <v>0</v>
      </c>
      <c r="M204" s="43">
        <v>8.57</v>
      </c>
      <c r="N204" s="44" t="s">
        <v>42</v>
      </c>
      <c r="T204" s="6" t="s">
        <v>67</v>
      </c>
    </row>
    <row r="205" spans="1:23" s="1" customFormat="1" x14ac:dyDescent="0.2">
      <c r="A205" s="31"/>
      <c r="B205" s="30" t="s">
        <v>42</v>
      </c>
      <c r="C205" s="111" t="s">
        <v>71</v>
      </c>
      <c r="D205" s="111"/>
      <c r="E205" s="111"/>
      <c r="F205" s="41" t="s">
        <v>72</v>
      </c>
      <c r="G205" s="41" t="s">
        <v>222</v>
      </c>
      <c r="H205" s="41" t="s">
        <v>146</v>
      </c>
      <c r="I205" s="41" t="s">
        <v>1154</v>
      </c>
      <c r="J205" s="42" t="s">
        <v>42</v>
      </c>
      <c r="K205" s="41" t="s">
        <v>42</v>
      </c>
      <c r="L205" s="42" t="s">
        <v>42</v>
      </c>
      <c r="M205" s="43" t="s">
        <v>42</v>
      </c>
      <c r="N205" s="44" t="s">
        <v>42</v>
      </c>
      <c r="U205" s="6" t="s">
        <v>71</v>
      </c>
    </row>
    <row r="206" spans="1:23" s="1" customFormat="1" x14ac:dyDescent="0.2">
      <c r="A206" s="31"/>
      <c r="B206" s="30" t="s">
        <v>42</v>
      </c>
      <c r="C206" s="133" t="s">
        <v>75</v>
      </c>
      <c r="D206" s="133"/>
      <c r="E206" s="133"/>
      <c r="F206" s="41" t="s">
        <v>72</v>
      </c>
      <c r="G206" s="41" t="s">
        <v>223</v>
      </c>
      <c r="H206" s="41" t="s">
        <v>146</v>
      </c>
      <c r="I206" s="41" t="s">
        <v>1155</v>
      </c>
      <c r="J206" s="42" t="s">
        <v>42</v>
      </c>
      <c r="K206" s="41" t="s">
        <v>42</v>
      </c>
      <c r="L206" s="42" t="s">
        <v>42</v>
      </c>
      <c r="M206" s="43" t="s">
        <v>42</v>
      </c>
      <c r="N206" s="44" t="s">
        <v>42</v>
      </c>
      <c r="U206" s="6" t="s">
        <v>75</v>
      </c>
    </row>
    <row r="207" spans="1:23" s="1" customFormat="1" ht="11.25" customHeight="1" x14ac:dyDescent="0.2">
      <c r="A207" s="31"/>
      <c r="B207" s="30" t="s">
        <v>42</v>
      </c>
      <c r="C207" s="113" t="s">
        <v>78</v>
      </c>
      <c r="D207" s="113"/>
      <c r="E207" s="113"/>
      <c r="F207" s="25" t="s">
        <v>42</v>
      </c>
      <c r="G207" s="25" t="s">
        <v>42</v>
      </c>
      <c r="H207" s="25" t="s">
        <v>42</v>
      </c>
      <c r="I207" s="25" t="s">
        <v>42</v>
      </c>
      <c r="J207" s="26">
        <v>1031.48</v>
      </c>
      <c r="K207" s="25" t="s">
        <v>42</v>
      </c>
      <c r="L207" s="26">
        <v>101.71</v>
      </c>
      <c r="M207" s="27" t="s">
        <v>42</v>
      </c>
      <c r="N207" s="28" t="s">
        <v>42</v>
      </c>
      <c r="V207" s="6" t="s">
        <v>78</v>
      </c>
    </row>
    <row r="208" spans="1:23" s="1" customFormat="1" x14ac:dyDescent="0.2">
      <c r="A208" s="31"/>
      <c r="B208" s="30" t="s">
        <v>42</v>
      </c>
      <c r="C208" s="111" t="s">
        <v>79</v>
      </c>
      <c r="D208" s="111"/>
      <c r="E208" s="111"/>
      <c r="F208" s="41" t="s">
        <v>42</v>
      </c>
      <c r="G208" s="41" t="s">
        <v>42</v>
      </c>
      <c r="H208" s="41" t="s">
        <v>42</v>
      </c>
      <c r="I208" s="41" t="s">
        <v>42</v>
      </c>
      <c r="J208" s="42" t="s">
        <v>42</v>
      </c>
      <c r="K208" s="41" t="s">
        <v>42</v>
      </c>
      <c r="L208" s="42">
        <v>37.76</v>
      </c>
      <c r="M208" s="43" t="s">
        <v>42</v>
      </c>
      <c r="N208" s="44">
        <v>324</v>
      </c>
      <c r="U208" s="6" t="s">
        <v>79</v>
      </c>
    </row>
    <row r="209" spans="1:23" s="1" customFormat="1" ht="11.25" customHeight="1" x14ac:dyDescent="0.2">
      <c r="A209" s="31"/>
      <c r="B209" s="30" t="s">
        <v>224</v>
      </c>
      <c r="C209" s="111" t="s">
        <v>225</v>
      </c>
      <c r="D209" s="111"/>
      <c r="E209" s="111"/>
      <c r="F209" s="41" t="s">
        <v>82</v>
      </c>
      <c r="G209" s="41" t="s">
        <v>226</v>
      </c>
      <c r="H209" s="41" t="s">
        <v>42</v>
      </c>
      <c r="I209" s="41" t="s">
        <v>226</v>
      </c>
      <c r="J209" s="42" t="s">
        <v>42</v>
      </c>
      <c r="K209" s="41" t="s">
        <v>42</v>
      </c>
      <c r="L209" s="42">
        <v>33.979999999999997</v>
      </c>
      <c r="M209" s="43" t="s">
        <v>42</v>
      </c>
      <c r="N209" s="44">
        <v>292</v>
      </c>
      <c r="U209" s="6" t="s">
        <v>225</v>
      </c>
    </row>
    <row r="210" spans="1:23" s="1" customFormat="1" ht="11.25" customHeight="1" x14ac:dyDescent="0.2">
      <c r="A210" s="31"/>
      <c r="B210" s="30" t="s">
        <v>228</v>
      </c>
      <c r="C210" s="133" t="s">
        <v>229</v>
      </c>
      <c r="D210" s="133"/>
      <c r="E210" s="133"/>
      <c r="F210" s="41" t="s">
        <v>82</v>
      </c>
      <c r="G210" s="41" t="s">
        <v>230</v>
      </c>
      <c r="H210" s="41" t="s">
        <v>42</v>
      </c>
      <c r="I210" s="41" t="s">
        <v>230</v>
      </c>
      <c r="J210" s="42" t="s">
        <v>42</v>
      </c>
      <c r="K210" s="41" t="s">
        <v>42</v>
      </c>
      <c r="L210" s="42">
        <v>32.1</v>
      </c>
      <c r="M210" s="43" t="s">
        <v>42</v>
      </c>
      <c r="N210" s="44">
        <v>275</v>
      </c>
      <c r="U210" s="6" t="s">
        <v>229</v>
      </c>
    </row>
    <row r="211" spans="1:23" s="1" customFormat="1" ht="11.25" customHeight="1" x14ac:dyDescent="0.2">
      <c r="A211" s="45"/>
      <c r="B211" s="108"/>
      <c r="C211" s="140" t="s">
        <v>91</v>
      </c>
      <c r="D211" s="140"/>
      <c r="E211" s="140"/>
      <c r="F211" s="101" t="s">
        <v>42</v>
      </c>
      <c r="G211" s="101" t="s">
        <v>42</v>
      </c>
      <c r="H211" s="101" t="s">
        <v>42</v>
      </c>
      <c r="I211" s="101" t="s">
        <v>42</v>
      </c>
      <c r="J211" s="102" t="s">
        <v>42</v>
      </c>
      <c r="K211" s="101" t="s">
        <v>42</v>
      </c>
      <c r="L211" s="102">
        <v>167.79</v>
      </c>
      <c r="M211" s="27" t="s">
        <v>42</v>
      </c>
      <c r="N211" s="103">
        <v>1439</v>
      </c>
      <c r="W211" s="6" t="s">
        <v>91</v>
      </c>
    </row>
    <row r="212" spans="1:23" s="1" customFormat="1" ht="11.25" customHeight="1" x14ac:dyDescent="0.2">
      <c r="A212" s="24" t="s">
        <v>232</v>
      </c>
      <c r="B212" s="107" t="s">
        <v>233</v>
      </c>
      <c r="C212" s="113" t="s">
        <v>1156</v>
      </c>
      <c r="D212" s="113"/>
      <c r="E212" s="113"/>
      <c r="F212" s="25" t="s">
        <v>56</v>
      </c>
      <c r="G212" s="25" t="s">
        <v>42</v>
      </c>
      <c r="H212" s="25" t="s">
        <v>42</v>
      </c>
      <c r="I212" s="25" t="s">
        <v>234</v>
      </c>
      <c r="J212" s="26" t="s">
        <v>42</v>
      </c>
      <c r="K212" s="25" t="s">
        <v>42</v>
      </c>
      <c r="L212" s="26" t="s">
        <v>42</v>
      </c>
      <c r="M212" s="27" t="s">
        <v>42</v>
      </c>
      <c r="N212" s="28" t="s">
        <v>42</v>
      </c>
      <c r="Q212" s="6" t="s">
        <v>1156</v>
      </c>
    </row>
    <row r="213" spans="1:23" s="1" customFormat="1" ht="11.25" customHeight="1" x14ac:dyDescent="0.2">
      <c r="A213" s="40"/>
      <c r="B213" s="104"/>
      <c r="C213" s="111" t="s">
        <v>1157</v>
      </c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2"/>
      <c r="R213" s="6" t="s">
        <v>1157</v>
      </c>
    </row>
    <row r="214" spans="1:23" s="1" customFormat="1" x14ac:dyDescent="0.2">
      <c r="A214" s="31"/>
      <c r="B214" s="30" t="s">
        <v>54</v>
      </c>
      <c r="C214" s="111" t="s">
        <v>60</v>
      </c>
      <c r="D214" s="111"/>
      <c r="E214" s="111"/>
      <c r="F214" s="41" t="s">
        <v>42</v>
      </c>
      <c r="G214" s="41" t="s">
        <v>42</v>
      </c>
      <c r="H214" s="41" t="s">
        <v>42</v>
      </c>
      <c r="I214" s="41" t="s">
        <v>42</v>
      </c>
      <c r="J214" s="42">
        <v>438.8</v>
      </c>
      <c r="K214" s="41" t="s">
        <v>42</v>
      </c>
      <c r="L214" s="42">
        <v>6.98</v>
      </c>
      <c r="M214" s="43">
        <v>8.57</v>
      </c>
      <c r="N214" s="44">
        <v>60</v>
      </c>
      <c r="T214" s="6" t="s">
        <v>60</v>
      </c>
    </row>
    <row r="215" spans="1:23" s="1" customFormat="1" x14ac:dyDescent="0.2">
      <c r="A215" s="31"/>
      <c r="B215" s="30" t="s">
        <v>62</v>
      </c>
      <c r="C215" s="111" t="s">
        <v>63</v>
      </c>
      <c r="D215" s="111"/>
      <c r="E215" s="111"/>
      <c r="F215" s="41" t="s">
        <v>42</v>
      </c>
      <c r="G215" s="41" t="s">
        <v>42</v>
      </c>
      <c r="H215" s="41" t="s">
        <v>42</v>
      </c>
      <c r="I215" s="41" t="s">
        <v>42</v>
      </c>
      <c r="J215" s="42">
        <v>48.91</v>
      </c>
      <c r="K215" s="41" t="s">
        <v>42</v>
      </c>
      <c r="L215" s="42">
        <v>0.78</v>
      </c>
      <c r="M215" s="43">
        <v>8.57</v>
      </c>
      <c r="N215" s="44">
        <v>7</v>
      </c>
      <c r="T215" s="6" t="s">
        <v>63</v>
      </c>
    </row>
    <row r="216" spans="1:23" s="1" customFormat="1" x14ac:dyDescent="0.2">
      <c r="A216" s="31"/>
      <c r="B216" s="30" t="s">
        <v>64</v>
      </c>
      <c r="C216" s="111" t="s">
        <v>65</v>
      </c>
      <c r="D216" s="111"/>
      <c r="E216" s="111"/>
      <c r="F216" s="41" t="s">
        <v>42</v>
      </c>
      <c r="G216" s="41" t="s">
        <v>42</v>
      </c>
      <c r="H216" s="41" t="s">
        <v>42</v>
      </c>
      <c r="I216" s="41" t="s">
        <v>42</v>
      </c>
      <c r="J216" s="42">
        <v>6.51</v>
      </c>
      <c r="K216" s="41" t="s">
        <v>42</v>
      </c>
      <c r="L216" s="42">
        <v>0.1</v>
      </c>
      <c r="M216" s="43">
        <v>8.57</v>
      </c>
      <c r="N216" s="44">
        <v>1</v>
      </c>
      <c r="T216" s="6" t="s">
        <v>65</v>
      </c>
    </row>
    <row r="217" spans="1:23" s="1" customFormat="1" x14ac:dyDescent="0.2">
      <c r="A217" s="31"/>
      <c r="B217" s="30" t="s">
        <v>66</v>
      </c>
      <c r="C217" s="111" t="s">
        <v>67</v>
      </c>
      <c r="D217" s="111"/>
      <c r="E217" s="111"/>
      <c r="F217" s="41" t="s">
        <v>42</v>
      </c>
      <c r="G217" s="41" t="s">
        <v>42</v>
      </c>
      <c r="H217" s="41" t="s">
        <v>42</v>
      </c>
      <c r="I217" s="41" t="s">
        <v>42</v>
      </c>
      <c r="J217" s="42">
        <v>287.75</v>
      </c>
      <c r="K217" s="41" t="s">
        <v>42</v>
      </c>
      <c r="L217" s="42">
        <v>4.58</v>
      </c>
      <c r="M217" s="43">
        <v>8.57</v>
      </c>
      <c r="N217" s="44">
        <v>39</v>
      </c>
      <c r="T217" s="6" t="s">
        <v>67</v>
      </c>
    </row>
    <row r="218" spans="1:23" s="1" customFormat="1" x14ac:dyDescent="0.2">
      <c r="A218" s="31"/>
      <c r="B218" s="30" t="s">
        <v>42</v>
      </c>
      <c r="C218" s="111" t="s">
        <v>71</v>
      </c>
      <c r="D218" s="111"/>
      <c r="E218" s="111"/>
      <c r="F218" s="41" t="s">
        <v>72</v>
      </c>
      <c r="G218" s="41" t="s">
        <v>235</v>
      </c>
      <c r="H218" s="41" t="s">
        <v>42</v>
      </c>
      <c r="I218" s="41" t="s">
        <v>236</v>
      </c>
      <c r="J218" s="42" t="s">
        <v>42</v>
      </c>
      <c r="K218" s="41" t="s">
        <v>42</v>
      </c>
      <c r="L218" s="42" t="s">
        <v>42</v>
      </c>
      <c r="M218" s="43" t="s">
        <v>42</v>
      </c>
      <c r="N218" s="44" t="s">
        <v>42</v>
      </c>
      <c r="U218" s="6" t="s">
        <v>71</v>
      </c>
    </row>
    <row r="219" spans="1:23" s="1" customFormat="1" x14ac:dyDescent="0.2">
      <c r="A219" s="31"/>
      <c r="B219" s="30" t="s">
        <v>42</v>
      </c>
      <c r="C219" s="133" t="s">
        <v>75</v>
      </c>
      <c r="D219" s="133"/>
      <c r="E219" s="133"/>
      <c r="F219" s="41" t="s">
        <v>72</v>
      </c>
      <c r="G219" s="41" t="s">
        <v>191</v>
      </c>
      <c r="H219" s="41" t="s">
        <v>42</v>
      </c>
      <c r="I219" s="41" t="s">
        <v>237</v>
      </c>
      <c r="J219" s="42" t="s">
        <v>42</v>
      </c>
      <c r="K219" s="41" t="s">
        <v>42</v>
      </c>
      <c r="L219" s="42" t="s">
        <v>42</v>
      </c>
      <c r="M219" s="43" t="s">
        <v>42</v>
      </c>
      <c r="N219" s="44" t="s">
        <v>42</v>
      </c>
      <c r="U219" s="6" t="s">
        <v>75</v>
      </c>
    </row>
    <row r="220" spans="1:23" s="1" customFormat="1" ht="11.25" customHeight="1" x14ac:dyDescent="0.2">
      <c r="A220" s="31"/>
      <c r="B220" s="30" t="s">
        <v>42</v>
      </c>
      <c r="C220" s="113" t="s">
        <v>78</v>
      </c>
      <c r="D220" s="113"/>
      <c r="E220" s="113"/>
      <c r="F220" s="25" t="s">
        <v>42</v>
      </c>
      <c r="G220" s="25" t="s">
        <v>42</v>
      </c>
      <c r="H220" s="25" t="s">
        <v>42</v>
      </c>
      <c r="I220" s="25" t="s">
        <v>42</v>
      </c>
      <c r="J220" s="26">
        <v>775.46</v>
      </c>
      <c r="K220" s="25" t="s">
        <v>42</v>
      </c>
      <c r="L220" s="26">
        <v>12.34</v>
      </c>
      <c r="M220" s="27" t="s">
        <v>42</v>
      </c>
      <c r="N220" s="28" t="s">
        <v>42</v>
      </c>
      <c r="V220" s="6" t="s">
        <v>78</v>
      </c>
    </row>
    <row r="221" spans="1:23" s="1" customFormat="1" x14ac:dyDescent="0.2">
      <c r="A221" s="31"/>
      <c r="B221" s="30" t="s">
        <v>42</v>
      </c>
      <c r="C221" s="111" t="s">
        <v>79</v>
      </c>
      <c r="D221" s="111"/>
      <c r="E221" s="111"/>
      <c r="F221" s="41" t="s">
        <v>42</v>
      </c>
      <c r="G221" s="41" t="s">
        <v>42</v>
      </c>
      <c r="H221" s="41" t="s">
        <v>42</v>
      </c>
      <c r="I221" s="41" t="s">
        <v>42</v>
      </c>
      <c r="J221" s="42" t="s">
        <v>42</v>
      </c>
      <c r="K221" s="41" t="s">
        <v>42</v>
      </c>
      <c r="L221" s="42">
        <v>7.08</v>
      </c>
      <c r="M221" s="43" t="s">
        <v>42</v>
      </c>
      <c r="N221" s="44">
        <v>61</v>
      </c>
      <c r="U221" s="6" t="s">
        <v>79</v>
      </c>
    </row>
    <row r="222" spans="1:23" s="1" customFormat="1" ht="11.25" customHeight="1" x14ac:dyDescent="0.2">
      <c r="A222" s="31"/>
      <c r="B222" s="30" t="s">
        <v>224</v>
      </c>
      <c r="C222" s="111" t="s">
        <v>225</v>
      </c>
      <c r="D222" s="111"/>
      <c r="E222" s="111"/>
      <c r="F222" s="41" t="s">
        <v>82</v>
      </c>
      <c r="G222" s="41" t="s">
        <v>226</v>
      </c>
      <c r="H222" s="41" t="s">
        <v>42</v>
      </c>
      <c r="I222" s="41" t="s">
        <v>226</v>
      </c>
      <c r="J222" s="42" t="s">
        <v>42</v>
      </c>
      <c r="K222" s="41" t="s">
        <v>42</v>
      </c>
      <c r="L222" s="42">
        <v>6.37</v>
      </c>
      <c r="M222" s="43" t="s">
        <v>42</v>
      </c>
      <c r="N222" s="44">
        <v>55</v>
      </c>
      <c r="U222" s="6" t="s">
        <v>225</v>
      </c>
    </row>
    <row r="223" spans="1:23" s="1" customFormat="1" ht="11.25" customHeight="1" x14ac:dyDescent="0.2">
      <c r="A223" s="31"/>
      <c r="B223" s="30" t="s">
        <v>228</v>
      </c>
      <c r="C223" s="133" t="s">
        <v>229</v>
      </c>
      <c r="D223" s="133"/>
      <c r="E223" s="133"/>
      <c r="F223" s="41" t="s">
        <v>82</v>
      </c>
      <c r="G223" s="41" t="s">
        <v>230</v>
      </c>
      <c r="H223" s="41" t="s">
        <v>42</v>
      </c>
      <c r="I223" s="41" t="s">
        <v>230</v>
      </c>
      <c r="J223" s="42" t="s">
        <v>42</v>
      </c>
      <c r="K223" s="41" t="s">
        <v>42</v>
      </c>
      <c r="L223" s="42">
        <v>6.02</v>
      </c>
      <c r="M223" s="43" t="s">
        <v>42</v>
      </c>
      <c r="N223" s="44">
        <v>52</v>
      </c>
      <c r="U223" s="6" t="s">
        <v>229</v>
      </c>
    </row>
    <row r="224" spans="1:23" s="1" customFormat="1" ht="11.25" customHeight="1" x14ac:dyDescent="0.2">
      <c r="A224" s="45"/>
      <c r="B224" s="108"/>
      <c r="C224" s="140" t="s">
        <v>91</v>
      </c>
      <c r="D224" s="140"/>
      <c r="E224" s="140"/>
      <c r="F224" s="101" t="s">
        <v>42</v>
      </c>
      <c r="G224" s="101" t="s">
        <v>42</v>
      </c>
      <c r="H224" s="101" t="s">
        <v>42</v>
      </c>
      <c r="I224" s="101" t="s">
        <v>42</v>
      </c>
      <c r="J224" s="102" t="s">
        <v>42</v>
      </c>
      <c r="K224" s="101" t="s">
        <v>42</v>
      </c>
      <c r="L224" s="102">
        <v>24.73</v>
      </c>
      <c r="M224" s="27" t="s">
        <v>42</v>
      </c>
      <c r="N224" s="103">
        <v>213</v>
      </c>
      <c r="W224" s="6" t="s">
        <v>91</v>
      </c>
    </row>
    <row r="225" spans="1:23" s="1" customFormat="1" ht="11.25" customHeight="1" x14ac:dyDescent="0.2">
      <c r="A225" s="24" t="s">
        <v>238</v>
      </c>
      <c r="B225" s="107" t="s">
        <v>239</v>
      </c>
      <c r="C225" s="113" t="s">
        <v>1158</v>
      </c>
      <c r="D225" s="113"/>
      <c r="E225" s="113"/>
      <c r="F225" s="25" t="s">
        <v>108</v>
      </c>
      <c r="G225" s="25" t="s">
        <v>42</v>
      </c>
      <c r="H225" s="25" t="s">
        <v>42</v>
      </c>
      <c r="I225" s="25" t="s">
        <v>240</v>
      </c>
      <c r="J225" s="26" t="s">
        <v>42</v>
      </c>
      <c r="K225" s="25" t="s">
        <v>42</v>
      </c>
      <c r="L225" s="26" t="s">
        <v>42</v>
      </c>
      <c r="M225" s="27" t="s">
        <v>42</v>
      </c>
      <c r="N225" s="28" t="s">
        <v>42</v>
      </c>
      <c r="Q225" s="6" t="s">
        <v>1158</v>
      </c>
    </row>
    <row r="226" spans="1:23" s="1" customFormat="1" ht="11.25" customHeight="1" x14ac:dyDescent="0.2">
      <c r="A226" s="40"/>
      <c r="B226" s="104"/>
      <c r="C226" s="111" t="s">
        <v>1159</v>
      </c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2"/>
      <c r="R226" s="6" t="s">
        <v>1159</v>
      </c>
    </row>
    <row r="227" spans="1:23" s="1" customFormat="1" x14ac:dyDescent="0.2">
      <c r="A227" s="31"/>
      <c r="B227" s="30" t="s">
        <v>54</v>
      </c>
      <c r="C227" s="111" t="s">
        <v>60</v>
      </c>
      <c r="D227" s="111"/>
      <c r="E227" s="111"/>
      <c r="F227" s="41" t="s">
        <v>42</v>
      </c>
      <c r="G227" s="41" t="s">
        <v>42</v>
      </c>
      <c r="H227" s="41" t="s">
        <v>42</v>
      </c>
      <c r="I227" s="41" t="s">
        <v>42</v>
      </c>
      <c r="J227" s="42">
        <v>123.86</v>
      </c>
      <c r="K227" s="41" t="s">
        <v>42</v>
      </c>
      <c r="L227" s="42">
        <v>30.59</v>
      </c>
      <c r="M227" s="43">
        <v>8.57</v>
      </c>
      <c r="N227" s="44">
        <v>262</v>
      </c>
      <c r="T227" s="6" t="s">
        <v>60</v>
      </c>
    </row>
    <row r="228" spans="1:23" s="1" customFormat="1" x14ac:dyDescent="0.2">
      <c r="A228" s="31"/>
      <c r="B228" s="30" t="s">
        <v>62</v>
      </c>
      <c r="C228" s="111" t="s">
        <v>63</v>
      </c>
      <c r="D228" s="111"/>
      <c r="E228" s="111"/>
      <c r="F228" s="41" t="s">
        <v>42</v>
      </c>
      <c r="G228" s="41" t="s">
        <v>42</v>
      </c>
      <c r="H228" s="41" t="s">
        <v>42</v>
      </c>
      <c r="I228" s="41" t="s">
        <v>42</v>
      </c>
      <c r="J228" s="42">
        <v>80.400000000000006</v>
      </c>
      <c r="K228" s="41" t="s">
        <v>42</v>
      </c>
      <c r="L228" s="42">
        <v>19.86</v>
      </c>
      <c r="M228" s="43">
        <v>8.57</v>
      </c>
      <c r="N228" s="44">
        <v>170</v>
      </c>
      <c r="T228" s="6" t="s">
        <v>63</v>
      </c>
    </row>
    <row r="229" spans="1:23" s="1" customFormat="1" x14ac:dyDescent="0.2">
      <c r="A229" s="31"/>
      <c r="B229" s="30" t="s">
        <v>42</v>
      </c>
      <c r="C229" s="133" t="s">
        <v>71</v>
      </c>
      <c r="D229" s="133"/>
      <c r="E229" s="133"/>
      <c r="F229" s="41" t="s">
        <v>72</v>
      </c>
      <c r="G229" s="41" t="s">
        <v>241</v>
      </c>
      <c r="H229" s="41" t="s">
        <v>42</v>
      </c>
      <c r="I229" s="41" t="s">
        <v>242</v>
      </c>
      <c r="J229" s="42" t="s">
        <v>42</v>
      </c>
      <c r="K229" s="41" t="s">
        <v>42</v>
      </c>
      <c r="L229" s="42" t="s">
        <v>42</v>
      </c>
      <c r="M229" s="43" t="s">
        <v>42</v>
      </c>
      <c r="N229" s="44" t="s">
        <v>42</v>
      </c>
      <c r="U229" s="6" t="s">
        <v>71</v>
      </c>
    </row>
    <row r="230" spans="1:23" s="1" customFormat="1" ht="11.25" customHeight="1" x14ac:dyDescent="0.2">
      <c r="A230" s="31"/>
      <c r="B230" s="30" t="s">
        <v>42</v>
      </c>
      <c r="C230" s="113" t="s">
        <v>78</v>
      </c>
      <c r="D230" s="113"/>
      <c r="E230" s="113"/>
      <c r="F230" s="25" t="s">
        <v>42</v>
      </c>
      <c r="G230" s="25" t="s">
        <v>42</v>
      </c>
      <c r="H230" s="25" t="s">
        <v>42</v>
      </c>
      <c r="I230" s="25" t="s">
        <v>42</v>
      </c>
      <c r="J230" s="26">
        <v>204.26</v>
      </c>
      <c r="K230" s="25" t="s">
        <v>42</v>
      </c>
      <c r="L230" s="26">
        <v>50.45</v>
      </c>
      <c r="M230" s="27" t="s">
        <v>42</v>
      </c>
      <c r="N230" s="28" t="s">
        <v>42</v>
      </c>
      <c r="V230" s="6" t="s">
        <v>78</v>
      </c>
    </row>
    <row r="231" spans="1:23" s="1" customFormat="1" x14ac:dyDescent="0.2">
      <c r="A231" s="31"/>
      <c r="B231" s="30" t="s">
        <v>42</v>
      </c>
      <c r="C231" s="111" t="s">
        <v>79</v>
      </c>
      <c r="D231" s="111"/>
      <c r="E231" s="111"/>
      <c r="F231" s="41" t="s">
        <v>42</v>
      </c>
      <c r="G231" s="41" t="s">
        <v>42</v>
      </c>
      <c r="H231" s="41" t="s">
        <v>42</v>
      </c>
      <c r="I231" s="41" t="s">
        <v>42</v>
      </c>
      <c r="J231" s="42" t="s">
        <v>42</v>
      </c>
      <c r="K231" s="41" t="s">
        <v>42</v>
      </c>
      <c r="L231" s="42">
        <v>30.59</v>
      </c>
      <c r="M231" s="43" t="s">
        <v>42</v>
      </c>
      <c r="N231" s="44">
        <v>262</v>
      </c>
      <c r="U231" s="6" t="s">
        <v>79</v>
      </c>
    </row>
    <row r="232" spans="1:23" s="1" customFormat="1" ht="11.25" customHeight="1" x14ac:dyDescent="0.2">
      <c r="A232" s="31"/>
      <c r="B232" s="30" t="s">
        <v>243</v>
      </c>
      <c r="C232" s="111" t="s">
        <v>244</v>
      </c>
      <c r="D232" s="111"/>
      <c r="E232" s="111"/>
      <c r="F232" s="41" t="s">
        <v>82</v>
      </c>
      <c r="G232" s="41" t="s">
        <v>245</v>
      </c>
      <c r="H232" s="41" t="s">
        <v>42</v>
      </c>
      <c r="I232" s="41" t="s">
        <v>245</v>
      </c>
      <c r="J232" s="42" t="s">
        <v>42</v>
      </c>
      <c r="K232" s="41" t="s">
        <v>42</v>
      </c>
      <c r="L232" s="42">
        <v>27.23</v>
      </c>
      <c r="M232" s="43" t="s">
        <v>42</v>
      </c>
      <c r="N232" s="44">
        <v>233</v>
      </c>
      <c r="U232" s="6" t="s">
        <v>244</v>
      </c>
    </row>
    <row r="233" spans="1:23" s="1" customFormat="1" ht="11.25" customHeight="1" x14ac:dyDescent="0.2">
      <c r="A233" s="31"/>
      <c r="B233" s="30" t="s">
        <v>246</v>
      </c>
      <c r="C233" s="133" t="s">
        <v>247</v>
      </c>
      <c r="D233" s="133"/>
      <c r="E233" s="133"/>
      <c r="F233" s="41" t="s">
        <v>82</v>
      </c>
      <c r="G233" s="41" t="s">
        <v>119</v>
      </c>
      <c r="H233" s="41" t="s">
        <v>42</v>
      </c>
      <c r="I233" s="41" t="s">
        <v>119</v>
      </c>
      <c r="J233" s="42" t="s">
        <v>42</v>
      </c>
      <c r="K233" s="41" t="s">
        <v>42</v>
      </c>
      <c r="L233" s="42">
        <v>19.88</v>
      </c>
      <c r="M233" s="43" t="s">
        <v>42</v>
      </c>
      <c r="N233" s="44">
        <v>170</v>
      </c>
      <c r="U233" s="6" t="s">
        <v>247</v>
      </c>
    </row>
    <row r="234" spans="1:23" s="1" customFormat="1" ht="11.25" customHeight="1" x14ac:dyDescent="0.2">
      <c r="A234" s="45"/>
      <c r="B234" s="108"/>
      <c r="C234" s="140" t="s">
        <v>91</v>
      </c>
      <c r="D234" s="140"/>
      <c r="E234" s="140"/>
      <c r="F234" s="101" t="s">
        <v>42</v>
      </c>
      <c r="G234" s="101" t="s">
        <v>42</v>
      </c>
      <c r="H234" s="101" t="s">
        <v>42</v>
      </c>
      <c r="I234" s="101" t="s">
        <v>42</v>
      </c>
      <c r="J234" s="102" t="s">
        <v>42</v>
      </c>
      <c r="K234" s="101" t="s">
        <v>42</v>
      </c>
      <c r="L234" s="102">
        <v>97.56</v>
      </c>
      <c r="M234" s="27" t="s">
        <v>42</v>
      </c>
      <c r="N234" s="103">
        <v>835</v>
      </c>
      <c r="W234" s="6" t="s">
        <v>91</v>
      </c>
    </row>
    <row r="235" spans="1:23" s="1" customFormat="1" ht="11.25" customHeight="1" x14ac:dyDescent="0.2">
      <c r="A235" s="24" t="s">
        <v>248</v>
      </c>
      <c r="B235" s="107" t="s">
        <v>249</v>
      </c>
      <c r="C235" s="113" t="s">
        <v>250</v>
      </c>
      <c r="D235" s="113"/>
      <c r="E235" s="113"/>
      <c r="F235" s="25" t="s">
        <v>133</v>
      </c>
      <c r="G235" s="25" t="s">
        <v>42</v>
      </c>
      <c r="H235" s="25" t="s">
        <v>42</v>
      </c>
      <c r="I235" s="25" t="s">
        <v>1160</v>
      </c>
      <c r="J235" s="26" t="s">
        <v>42</v>
      </c>
      <c r="K235" s="25" t="s">
        <v>42</v>
      </c>
      <c r="L235" s="26" t="s">
        <v>42</v>
      </c>
      <c r="M235" s="27" t="s">
        <v>42</v>
      </c>
      <c r="N235" s="28" t="s">
        <v>42</v>
      </c>
      <c r="Q235" s="6" t="s">
        <v>250</v>
      </c>
    </row>
    <row r="236" spans="1:23" s="1" customFormat="1" ht="11.25" customHeight="1" x14ac:dyDescent="0.2">
      <c r="A236" s="40"/>
      <c r="B236" s="104"/>
      <c r="C236" s="111" t="s">
        <v>1161</v>
      </c>
      <c r="D236" s="111"/>
      <c r="E236" s="111"/>
      <c r="F236" s="111"/>
      <c r="G236" s="111"/>
      <c r="H236" s="111"/>
      <c r="I236" s="111"/>
      <c r="J236" s="111"/>
      <c r="K236" s="111"/>
      <c r="L236" s="111"/>
      <c r="M236" s="111"/>
      <c r="N236" s="112"/>
      <c r="R236" s="6" t="s">
        <v>1161</v>
      </c>
    </row>
    <row r="237" spans="1:23" s="1" customFormat="1" ht="11.25" customHeight="1" x14ac:dyDescent="0.2">
      <c r="A237" s="29"/>
      <c r="B237" s="30" t="s">
        <v>144</v>
      </c>
      <c r="C237" s="111" t="s">
        <v>145</v>
      </c>
      <c r="D237" s="111"/>
      <c r="E237" s="111"/>
      <c r="F237" s="111"/>
      <c r="G237" s="111"/>
      <c r="H237" s="111"/>
      <c r="I237" s="111"/>
      <c r="J237" s="111"/>
      <c r="K237" s="111"/>
      <c r="L237" s="111"/>
      <c r="M237" s="111"/>
      <c r="N237" s="112"/>
      <c r="S237" s="6" t="s">
        <v>145</v>
      </c>
    </row>
    <row r="238" spans="1:23" s="1" customFormat="1" x14ac:dyDescent="0.2">
      <c r="A238" s="31"/>
      <c r="B238" s="30" t="s">
        <v>54</v>
      </c>
      <c r="C238" s="111" t="s">
        <v>60</v>
      </c>
      <c r="D238" s="111"/>
      <c r="E238" s="111"/>
      <c r="F238" s="41" t="s">
        <v>42</v>
      </c>
      <c r="G238" s="41" t="s">
        <v>42</v>
      </c>
      <c r="H238" s="41" t="s">
        <v>42</v>
      </c>
      <c r="I238" s="41" t="s">
        <v>42</v>
      </c>
      <c r="J238" s="42">
        <v>374.78</v>
      </c>
      <c r="K238" s="41" t="s">
        <v>146</v>
      </c>
      <c r="L238" s="42">
        <v>19.41</v>
      </c>
      <c r="M238" s="43">
        <v>8.57</v>
      </c>
      <c r="N238" s="44">
        <v>166</v>
      </c>
      <c r="T238" s="6" t="s">
        <v>60</v>
      </c>
    </row>
    <row r="239" spans="1:23" s="1" customFormat="1" x14ac:dyDescent="0.2">
      <c r="A239" s="31"/>
      <c r="B239" s="30" t="s">
        <v>62</v>
      </c>
      <c r="C239" s="111" t="s">
        <v>63</v>
      </c>
      <c r="D239" s="111"/>
      <c r="E239" s="111"/>
      <c r="F239" s="41" t="s">
        <v>42</v>
      </c>
      <c r="G239" s="41" t="s">
        <v>42</v>
      </c>
      <c r="H239" s="41" t="s">
        <v>42</v>
      </c>
      <c r="I239" s="41" t="s">
        <v>42</v>
      </c>
      <c r="J239" s="42">
        <v>168.04</v>
      </c>
      <c r="K239" s="41" t="s">
        <v>146</v>
      </c>
      <c r="L239" s="42">
        <v>8.6999999999999993</v>
      </c>
      <c r="M239" s="43">
        <v>8.57</v>
      </c>
      <c r="N239" s="44">
        <v>75</v>
      </c>
      <c r="T239" s="6" t="s">
        <v>63</v>
      </c>
    </row>
    <row r="240" spans="1:23" s="1" customFormat="1" x14ac:dyDescent="0.2">
      <c r="A240" s="31"/>
      <c r="B240" s="30" t="s">
        <v>64</v>
      </c>
      <c r="C240" s="111" t="s">
        <v>65</v>
      </c>
      <c r="D240" s="111"/>
      <c r="E240" s="111"/>
      <c r="F240" s="41" t="s">
        <v>42</v>
      </c>
      <c r="G240" s="41" t="s">
        <v>42</v>
      </c>
      <c r="H240" s="41" t="s">
        <v>42</v>
      </c>
      <c r="I240" s="41" t="s">
        <v>42</v>
      </c>
      <c r="J240" s="42">
        <v>28.46</v>
      </c>
      <c r="K240" s="41" t="s">
        <v>146</v>
      </c>
      <c r="L240" s="42">
        <v>1.47</v>
      </c>
      <c r="M240" s="43">
        <v>8.57</v>
      </c>
      <c r="N240" s="44">
        <v>13</v>
      </c>
      <c r="T240" s="6" t="s">
        <v>65</v>
      </c>
    </row>
    <row r="241" spans="1:23" s="1" customFormat="1" x14ac:dyDescent="0.2">
      <c r="A241" s="31"/>
      <c r="B241" s="30" t="s">
        <v>66</v>
      </c>
      <c r="C241" s="111" t="s">
        <v>67</v>
      </c>
      <c r="D241" s="111"/>
      <c r="E241" s="111"/>
      <c r="F241" s="41" t="s">
        <v>42</v>
      </c>
      <c r="G241" s="41" t="s">
        <v>42</v>
      </c>
      <c r="H241" s="41" t="s">
        <v>42</v>
      </c>
      <c r="I241" s="41" t="s">
        <v>42</v>
      </c>
      <c r="J241" s="42">
        <v>771.22</v>
      </c>
      <c r="K241" s="41" t="s">
        <v>68</v>
      </c>
      <c r="L241" s="42">
        <v>0</v>
      </c>
      <c r="M241" s="43">
        <v>8.57</v>
      </c>
      <c r="N241" s="44" t="s">
        <v>42</v>
      </c>
      <c r="T241" s="6" t="s">
        <v>67</v>
      </c>
    </row>
    <row r="242" spans="1:23" s="1" customFormat="1" x14ac:dyDescent="0.2">
      <c r="A242" s="31"/>
      <c r="B242" s="30" t="s">
        <v>42</v>
      </c>
      <c r="C242" s="111" t="s">
        <v>71</v>
      </c>
      <c r="D242" s="111"/>
      <c r="E242" s="111"/>
      <c r="F242" s="41" t="s">
        <v>72</v>
      </c>
      <c r="G242" s="41" t="s">
        <v>251</v>
      </c>
      <c r="H242" s="41" t="s">
        <v>146</v>
      </c>
      <c r="I242" s="41" t="s">
        <v>1162</v>
      </c>
      <c r="J242" s="42" t="s">
        <v>42</v>
      </c>
      <c r="K242" s="41" t="s">
        <v>42</v>
      </c>
      <c r="L242" s="42" t="s">
        <v>42</v>
      </c>
      <c r="M242" s="43" t="s">
        <v>42</v>
      </c>
      <c r="N242" s="44" t="s">
        <v>42</v>
      </c>
      <c r="U242" s="6" t="s">
        <v>71</v>
      </c>
    </row>
    <row r="243" spans="1:23" s="1" customFormat="1" x14ac:dyDescent="0.2">
      <c r="A243" s="31"/>
      <c r="B243" s="30" t="s">
        <v>42</v>
      </c>
      <c r="C243" s="133" t="s">
        <v>75</v>
      </c>
      <c r="D243" s="133"/>
      <c r="E243" s="133"/>
      <c r="F243" s="41" t="s">
        <v>72</v>
      </c>
      <c r="G243" s="41" t="s">
        <v>252</v>
      </c>
      <c r="H243" s="41" t="s">
        <v>146</v>
      </c>
      <c r="I243" s="41" t="s">
        <v>1163</v>
      </c>
      <c r="J243" s="42" t="s">
        <v>42</v>
      </c>
      <c r="K243" s="41" t="s">
        <v>42</v>
      </c>
      <c r="L243" s="42" t="s">
        <v>42</v>
      </c>
      <c r="M243" s="43" t="s">
        <v>42</v>
      </c>
      <c r="N243" s="44" t="s">
        <v>42</v>
      </c>
      <c r="U243" s="6" t="s">
        <v>75</v>
      </c>
    </row>
    <row r="244" spans="1:23" s="1" customFormat="1" ht="11.25" customHeight="1" x14ac:dyDescent="0.2">
      <c r="A244" s="31"/>
      <c r="B244" s="30" t="s">
        <v>42</v>
      </c>
      <c r="C244" s="113" t="s">
        <v>78</v>
      </c>
      <c r="D244" s="113"/>
      <c r="E244" s="113"/>
      <c r="F244" s="25" t="s">
        <v>42</v>
      </c>
      <c r="G244" s="25" t="s">
        <v>42</v>
      </c>
      <c r="H244" s="25" t="s">
        <v>42</v>
      </c>
      <c r="I244" s="25" t="s">
        <v>42</v>
      </c>
      <c r="J244" s="26">
        <v>1314.04</v>
      </c>
      <c r="K244" s="25" t="s">
        <v>42</v>
      </c>
      <c r="L244" s="26">
        <v>28.11</v>
      </c>
      <c r="M244" s="27" t="s">
        <v>42</v>
      </c>
      <c r="N244" s="28" t="s">
        <v>42</v>
      </c>
      <c r="V244" s="6" t="s">
        <v>78</v>
      </c>
    </row>
    <row r="245" spans="1:23" s="1" customFormat="1" x14ac:dyDescent="0.2">
      <c r="A245" s="31"/>
      <c r="B245" s="30" t="s">
        <v>42</v>
      </c>
      <c r="C245" s="111" t="s">
        <v>79</v>
      </c>
      <c r="D245" s="111"/>
      <c r="E245" s="111"/>
      <c r="F245" s="41" t="s">
        <v>42</v>
      </c>
      <c r="G245" s="41" t="s">
        <v>42</v>
      </c>
      <c r="H245" s="41" t="s">
        <v>42</v>
      </c>
      <c r="I245" s="41" t="s">
        <v>42</v>
      </c>
      <c r="J245" s="42" t="s">
        <v>42</v>
      </c>
      <c r="K245" s="41" t="s">
        <v>42</v>
      </c>
      <c r="L245" s="42">
        <v>20.88</v>
      </c>
      <c r="M245" s="43" t="s">
        <v>42</v>
      </c>
      <c r="N245" s="44">
        <v>179</v>
      </c>
      <c r="U245" s="6" t="s">
        <v>79</v>
      </c>
    </row>
    <row r="246" spans="1:23" s="1" customFormat="1" ht="11.25" customHeight="1" x14ac:dyDescent="0.2">
      <c r="A246" s="31"/>
      <c r="B246" s="30" t="s">
        <v>253</v>
      </c>
      <c r="C246" s="111" t="s">
        <v>254</v>
      </c>
      <c r="D246" s="111"/>
      <c r="E246" s="111"/>
      <c r="F246" s="41" t="s">
        <v>82</v>
      </c>
      <c r="G246" s="41" t="s">
        <v>255</v>
      </c>
      <c r="H246" s="41" t="s">
        <v>42</v>
      </c>
      <c r="I246" s="41" t="s">
        <v>255</v>
      </c>
      <c r="J246" s="42" t="s">
        <v>42</v>
      </c>
      <c r="K246" s="41" t="s">
        <v>42</v>
      </c>
      <c r="L246" s="42">
        <v>25.47</v>
      </c>
      <c r="M246" s="43" t="s">
        <v>42</v>
      </c>
      <c r="N246" s="44">
        <v>218</v>
      </c>
      <c r="U246" s="6" t="s">
        <v>254</v>
      </c>
    </row>
    <row r="247" spans="1:23" s="1" customFormat="1" ht="11.25" customHeight="1" x14ac:dyDescent="0.2">
      <c r="A247" s="31"/>
      <c r="B247" s="30" t="s">
        <v>257</v>
      </c>
      <c r="C247" s="133" t="s">
        <v>258</v>
      </c>
      <c r="D247" s="133"/>
      <c r="E247" s="133"/>
      <c r="F247" s="41" t="s">
        <v>82</v>
      </c>
      <c r="G247" s="41" t="s">
        <v>168</v>
      </c>
      <c r="H247" s="41" t="s">
        <v>42</v>
      </c>
      <c r="I247" s="41" t="s">
        <v>168</v>
      </c>
      <c r="J247" s="42" t="s">
        <v>42</v>
      </c>
      <c r="K247" s="41" t="s">
        <v>42</v>
      </c>
      <c r="L247" s="42">
        <v>16.7</v>
      </c>
      <c r="M247" s="43" t="s">
        <v>42</v>
      </c>
      <c r="N247" s="44">
        <v>143</v>
      </c>
      <c r="U247" s="6" t="s">
        <v>258</v>
      </c>
    </row>
    <row r="248" spans="1:23" s="1" customFormat="1" ht="11.25" customHeight="1" x14ac:dyDescent="0.2">
      <c r="A248" s="45"/>
      <c r="B248" s="108"/>
      <c r="C248" s="140" t="s">
        <v>91</v>
      </c>
      <c r="D248" s="140"/>
      <c r="E248" s="140"/>
      <c r="F248" s="101" t="s">
        <v>42</v>
      </c>
      <c r="G248" s="101" t="s">
        <v>42</v>
      </c>
      <c r="H248" s="101" t="s">
        <v>42</v>
      </c>
      <c r="I248" s="101" t="s">
        <v>42</v>
      </c>
      <c r="J248" s="102" t="s">
        <v>42</v>
      </c>
      <c r="K248" s="101" t="s">
        <v>42</v>
      </c>
      <c r="L248" s="102">
        <v>70.28</v>
      </c>
      <c r="M248" s="27" t="s">
        <v>42</v>
      </c>
      <c r="N248" s="103">
        <v>602</v>
      </c>
      <c r="W248" s="6" t="s">
        <v>91</v>
      </c>
    </row>
    <row r="249" spans="1:23" s="1" customFormat="1" ht="11.25" customHeight="1" x14ac:dyDescent="0.2">
      <c r="A249" s="24" t="s">
        <v>259</v>
      </c>
      <c r="B249" s="107" t="s">
        <v>1164</v>
      </c>
      <c r="C249" s="113" t="s">
        <v>1165</v>
      </c>
      <c r="D249" s="113"/>
      <c r="E249" s="113"/>
      <c r="F249" s="25" t="s">
        <v>56</v>
      </c>
      <c r="G249" s="25" t="s">
        <v>42</v>
      </c>
      <c r="H249" s="25" t="s">
        <v>42</v>
      </c>
      <c r="I249" s="25" t="s">
        <v>1166</v>
      </c>
      <c r="J249" s="26" t="s">
        <v>42</v>
      </c>
      <c r="K249" s="25" t="s">
        <v>42</v>
      </c>
      <c r="L249" s="26" t="s">
        <v>42</v>
      </c>
      <c r="M249" s="27" t="s">
        <v>42</v>
      </c>
      <c r="N249" s="28" t="s">
        <v>42</v>
      </c>
      <c r="Q249" s="6" t="s">
        <v>1165</v>
      </c>
    </row>
    <row r="250" spans="1:23" s="1" customFormat="1" ht="11.25" customHeight="1" x14ac:dyDescent="0.2">
      <c r="A250" s="40"/>
      <c r="B250" s="104"/>
      <c r="C250" s="111" t="s">
        <v>1167</v>
      </c>
      <c r="D250" s="111"/>
      <c r="E250" s="111"/>
      <c r="F250" s="111"/>
      <c r="G250" s="111"/>
      <c r="H250" s="111"/>
      <c r="I250" s="111"/>
      <c r="J250" s="111"/>
      <c r="K250" s="111"/>
      <c r="L250" s="111"/>
      <c r="M250" s="111"/>
      <c r="N250" s="112"/>
      <c r="R250" s="6" t="s">
        <v>1167</v>
      </c>
    </row>
    <row r="251" spans="1:23" s="1" customFormat="1" ht="11.25" customHeight="1" x14ac:dyDescent="0.2">
      <c r="A251" s="29"/>
      <c r="B251" s="30" t="s">
        <v>42</v>
      </c>
      <c r="C251" s="111" t="s">
        <v>1168</v>
      </c>
      <c r="D251" s="111"/>
      <c r="E251" s="111"/>
      <c r="F251" s="111"/>
      <c r="G251" s="111"/>
      <c r="H251" s="111"/>
      <c r="I251" s="111"/>
      <c r="J251" s="111"/>
      <c r="K251" s="111"/>
      <c r="L251" s="111"/>
      <c r="M251" s="111"/>
      <c r="N251" s="112"/>
      <c r="S251" s="6" t="s">
        <v>1168</v>
      </c>
    </row>
    <row r="252" spans="1:23" s="1" customFormat="1" x14ac:dyDescent="0.2">
      <c r="A252" s="31"/>
      <c r="B252" s="30" t="s">
        <v>54</v>
      </c>
      <c r="C252" s="111" t="s">
        <v>60</v>
      </c>
      <c r="D252" s="111"/>
      <c r="E252" s="111"/>
      <c r="F252" s="41" t="s">
        <v>42</v>
      </c>
      <c r="G252" s="41" t="s">
        <v>42</v>
      </c>
      <c r="H252" s="41" t="s">
        <v>42</v>
      </c>
      <c r="I252" s="41" t="s">
        <v>42</v>
      </c>
      <c r="J252" s="42">
        <v>1836</v>
      </c>
      <c r="K252" s="41" t="s">
        <v>846</v>
      </c>
      <c r="L252" s="42">
        <v>12.58</v>
      </c>
      <c r="M252" s="43">
        <v>8.57</v>
      </c>
      <c r="N252" s="44">
        <v>108</v>
      </c>
      <c r="T252" s="6" t="s">
        <v>60</v>
      </c>
    </row>
    <row r="253" spans="1:23" s="1" customFormat="1" x14ac:dyDescent="0.2">
      <c r="A253" s="31"/>
      <c r="B253" s="30" t="s">
        <v>62</v>
      </c>
      <c r="C253" s="111" t="s">
        <v>63</v>
      </c>
      <c r="D253" s="111"/>
      <c r="E253" s="111"/>
      <c r="F253" s="41" t="s">
        <v>42</v>
      </c>
      <c r="G253" s="41" t="s">
        <v>42</v>
      </c>
      <c r="H253" s="41" t="s">
        <v>42</v>
      </c>
      <c r="I253" s="41" t="s">
        <v>42</v>
      </c>
      <c r="J253" s="42">
        <v>29.82</v>
      </c>
      <c r="K253" s="41" t="s">
        <v>846</v>
      </c>
      <c r="L253" s="42">
        <v>0.2</v>
      </c>
      <c r="M253" s="43">
        <v>8.57</v>
      </c>
      <c r="N253" s="44">
        <v>2</v>
      </c>
      <c r="T253" s="6" t="s">
        <v>63</v>
      </c>
    </row>
    <row r="254" spans="1:23" s="1" customFormat="1" x14ac:dyDescent="0.2">
      <c r="A254" s="31"/>
      <c r="B254" s="30" t="s">
        <v>64</v>
      </c>
      <c r="C254" s="111" t="s">
        <v>65</v>
      </c>
      <c r="D254" s="111"/>
      <c r="E254" s="111"/>
      <c r="F254" s="41" t="s">
        <v>42</v>
      </c>
      <c r="G254" s="41" t="s">
        <v>42</v>
      </c>
      <c r="H254" s="41" t="s">
        <v>42</v>
      </c>
      <c r="I254" s="41" t="s">
        <v>42</v>
      </c>
      <c r="J254" s="42">
        <v>11.44</v>
      </c>
      <c r="K254" s="41" t="s">
        <v>846</v>
      </c>
      <c r="L254" s="42">
        <v>0.08</v>
      </c>
      <c r="M254" s="43">
        <v>8.57</v>
      </c>
      <c r="N254" s="44">
        <v>1</v>
      </c>
      <c r="T254" s="6" t="s">
        <v>65</v>
      </c>
    </row>
    <row r="255" spans="1:23" s="1" customFormat="1" x14ac:dyDescent="0.2">
      <c r="A255" s="31"/>
      <c r="B255" s="30" t="s">
        <v>66</v>
      </c>
      <c r="C255" s="111" t="s">
        <v>67</v>
      </c>
      <c r="D255" s="111"/>
      <c r="E255" s="111"/>
      <c r="F255" s="41" t="s">
        <v>42</v>
      </c>
      <c r="G255" s="41" t="s">
        <v>42</v>
      </c>
      <c r="H255" s="41" t="s">
        <v>42</v>
      </c>
      <c r="I255" s="41" t="s">
        <v>42</v>
      </c>
      <c r="J255" s="42">
        <v>767.51</v>
      </c>
      <c r="K255" s="41" t="s">
        <v>68</v>
      </c>
      <c r="L255" s="42">
        <v>0</v>
      </c>
      <c r="M255" s="43">
        <v>8.57</v>
      </c>
      <c r="N255" s="44" t="s">
        <v>42</v>
      </c>
      <c r="T255" s="6" t="s">
        <v>67</v>
      </c>
    </row>
    <row r="256" spans="1:23" s="1" customFormat="1" x14ac:dyDescent="0.2">
      <c r="A256" s="31"/>
      <c r="B256" s="30" t="s">
        <v>42</v>
      </c>
      <c r="C256" s="111" t="s">
        <v>71</v>
      </c>
      <c r="D256" s="111"/>
      <c r="E256" s="111"/>
      <c r="F256" s="41" t="s">
        <v>72</v>
      </c>
      <c r="G256" s="41" t="s">
        <v>1169</v>
      </c>
      <c r="H256" s="41" t="s">
        <v>846</v>
      </c>
      <c r="I256" s="41" t="s">
        <v>1170</v>
      </c>
      <c r="J256" s="42" t="s">
        <v>42</v>
      </c>
      <c r="K256" s="41" t="s">
        <v>42</v>
      </c>
      <c r="L256" s="42" t="s">
        <v>42</v>
      </c>
      <c r="M256" s="43" t="s">
        <v>42</v>
      </c>
      <c r="N256" s="44" t="s">
        <v>42</v>
      </c>
      <c r="U256" s="6" t="s">
        <v>71</v>
      </c>
    </row>
    <row r="257" spans="1:23" s="1" customFormat="1" x14ac:dyDescent="0.2">
      <c r="A257" s="31"/>
      <c r="B257" s="30" t="s">
        <v>42</v>
      </c>
      <c r="C257" s="133" t="s">
        <v>75</v>
      </c>
      <c r="D257" s="133"/>
      <c r="E257" s="133"/>
      <c r="F257" s="41" t="s">
        <v>72</v>
      </c>
      <c r="G257" s="41" t="s">
        <v>1171</v>
      </c>
      <c r="H257" s="41" t="s">
        <v>846</v>
      </c>
      <c r="I257" s="41" t="s">
        <v>1172</v>
      </c>
      <c r="J257" s="42" t="s">
        <v>42</v>
      </c>
      <c r="K257" s="41" t="s">
        <v>42</v>
      </c>
      <c r="L257" s="42" t="s">
        <v>42</v>
      </c>
      <c r="M257" s="43" t="s">
        <v>42</v>
      </c>
      <c r="N257" s="44" t="s">
        <v>42</v>
      </c>
      <c r="U257" s="6" t="s">
        <v>75</v>
      </c>
    </row>
    <row r="258" spans="1:23" s="1" customFormat="1" ht="11.25" customHeight="1" x14ac:dyDescent="0.2">
      <c r="A258" s="31"/>
      <c r="B258" s="30" t="s">
        <v>42</v>
      </c>
      <c r="C258" s="113" t="s">
        <v>78</v>
      </c>
      <c r="D258" s="113"/>
      <c r="E258" s="113"/>
      <c r="F258" s="25" t="s">
        <v>42</v>
      </c>
      <c r="G258" s="25" t="s">
        <v>42</v>
      </c>
      <c r="H258" s="25" t="s">
        <v>42</v>
      </c>
      <c r="I258" s="25" t="s">
        <v>42</v>
      </c>
      <c r="J258" s="26">
        <v>2633.33</v>
      </c>
      <c r="K258" s="25" t="s">
        <v>42</v>
      </c>
      <c r="L258" s="26">
        <v>12.78</v>
      </c>
      <c r="M258" s="27" t="s">
        <v>42</v>
      </c>
      <c r="N258" s="28" t="s">
        <v>42</v>
      </c>
      <c r="V258" s="6" t="s">
        <v>78</v>
      </c>
    </row>
    <row r="259" spans="1:23" s="1" customFormat="1" x14ac:dyDescent="0.2">
      <c r="A259" s="31"/>
      <c r="B259" s="30" t="s">
        <v>42</v>
      </c>
      <c r="C259" s="111" t="s">
        <v>79</v>
      </c>
      <c r="D259" s="111"/>
      <c r="E259" s="111"/>
      <c r="F259" s="41" t="s">
        <v>42</v>
      </c>
      <c r="G259" s="41" t="s">
        <v>42</v>
      </c>
      <c r="H259" s="41" t="s">
        <v>42</v>
      </c>
      <c r="I259" s="41" t="s">
        <v>42</v>
      </c>
      <c r="J259" s="42" t="s">
        <v>42</v>
      </c>
      <c r="K259" s="41" t="s">
        <v>42</v>
      </c>
      <c r="L259" s="42">
        <v>12.66</v>
      </c>
      <c r="M259" s="43" t="s">
        <v>42</v>
      </c>
      <c r="N259" s="44">
        <v>109</v>
      </c>
      <c r="U259" s="6" t="s">
        <v>79</v>
      </c>
    </row>
    <row r="260" spans="1:23" s="1" customFormat="1" ht="11.25" customHeight="1" x14ac:dyDescent="0.2">
      <c r="A260" s="31"/>
      <c r="B260" s="30" t="s">
        <v>151</v>
      </c>
      <c r="C260" s="111" t="s">
        <v>152</v>
      </c>
      <c r="D260" s="111"/>
      <c r="E260" s="111"/>
      <c r="F260" s="41" t="s">
        <v>82</v>
      </c>
      <c r="G260" s="41" t="s">
        <v>153</v>
      </c>
      <c r="H260" s="41" t="s">
        <v>42</v>
      </c>
      <c r="I260" s="41" t="s">
        <v>153</v>
      </c>
      <c r="J260" s="42" t="s">
        <v>42</v>
      </c>
      <c r="K260" s="41" t="s">
        <v>42</v>
      </c>
      <c r="L260" s="42">
        <v>13.29</v>
      </c>
      <c r="M260" s="43" t="s">
        <v>42</v>
      </c>
      <c r="N260" s="44">
        <v>114</v>
      </c>
      <c r="U260" s="6" t="s">
        <v>152</v>
      </c>
    </row>
    <row r="261" spans="1:23" s="1" customFormat="1" ht="11.25" customHeight="1" x14ac:dyDescent="0.2">
      <c r="A261" s="31"/>
      <c r="B261" s="30" t="s">
        <v>155</v>
      </c>
      <c r="C261" s="133" t="s">
        <v>156</v>
      </c>
      <c r="D261" s="133"/>
      <c r="E261" s="133"/>
      <c r="F261" s="41" t="s">
        <v>82</v>
      </c>
      <c r="G261" s="41" t="s">
        <v>157</v>
      </c>
      <c r="H261" s="41" t="s">
        <v>42</v>
      </c>
      <c r="I261" s="41" t="s">
        <v>157</v>
      </c>
      <c r="J261" s="42" t="s">
        <v>42</v>
      </c>
      <c r="K261" s="41" t="s">
        <v>42</v>
      </c>
      <c r="L261" s="42">
        <v>6.96</v>
      </c>
      <c r="M261" s="43" t="s">
        <v>42</v>
      </c>
      <c r="N261" s="44">
        <v>60</v>
      </c>
      <c r="U261" s="6" t="s">
        <v>156</v>
      </c>
    </row>
    <row r="262" spans="1:23" s="1" customFormat="1" ht="11.25" customHeight="1" x14ac:dyDescent="0.2">
      <c r="A262" s="45"/>
      <c r="B262" s="108"/>
      <c r="C262" s="140" t="s">
        <v>91</v>
      </c>
      <c r="D262" s="140"/>
      <c r="E262" s="140"/>
      <c r="F262" s="101" t="s">
        <v>42</v>
      </c>
      <c r="G262" s="101" t="s">
        <v>42</v>
      </c>
      <c r="H262" s="101" t="s">
        <v>42</v>
      </c>
      <c r="I262" s="101" t="s">
        <v>42</v>
      </c>
      <c r="J262" s="102" t="s">
        <v>42</v>
      </c>
      <c r="K262" s="101" t="s">
        <v>42</v>
      </c>
      <c r="L262" s="102">
        <v>33.03</v>
      </c>
      <c r="M262" s="27" t="s">
        <v>42</v>
      </c>
      <c r="N262" s="103">
        <v>284</v>
      </c>
      <c r="W262" s="6" t="s">
        <v>91</v>
      </c>
    </row>
    <row r="263" spans="1:23" s="1" customFormat="1" ht="11.25" customHeight="1" x14ac:dyDescent="0.2">
      <c r="A263" s="24" t="s">
        <v>260</v>
      </c>
      <c r="B263" s="107" t="s">
        <v>1173</v>
      </c>
      <c r="C263" s="113" t="s">
        <v>1174</v>
      </c>
      <c r="D263" s="113"/>
      <c r="E263" s="113"/>
      <c r="F263" s="25" t="s">
        <v>261</v>
      </c>
      <c r="G263" s="25" t="s">
        <v>42</v>
      </c>
      <c r="H263" s="25" t="s">
        <v>42</v>
      </c>
      <c r="I263" s="25" t="s">
        <v>262</v>
      </c>
      <c r="J263" s="26" t="s">
        <v>42</v>
      </c>
      <c r="K263" s="25" t="s">
        <v>42</v>
      </c>
      <c r="L263" s="26" t="s">
        <v>42</v>
      </c>
      <c r="M263" s="27" t="s">
        <v>42</v>
      </c>
      <c r="N263" s="28" t="s">
        <v>42</v>
      </c>
      <c r="Q263" s="6" t="s">
        <v>1174</v>
      </c>
    </row>
    <row r="264" spans="1:23" s="1" customFormat="1" ht="11.25" customHeight="1" x14ac:dyDescent="0.2">
      <c r="A264" s="40"/>
      <c r="B264" s="104"/>
      <c r="C264" s="111" t="s">
        <v>1175</v>
      </c>
      <c r="D264" s="111"/>
      <c r="E264" s="111"/>
      <c r="F264" s="111"/>
      <c r="G264" s="111"/>
      <c r="H264" s="111"/>
      <c r="I264" s="111"/>
      <c r="J264" s="111"/>
      <c r="K264" s="111"/>
      <c r="L264" s="111"/>
      <c r="M264" s="111"/>
      <c r="N264" s="112"/>
      <c r="R264" s="6" t="s">
        <v>1175</v>
      </c>
    </row>
    <row r="265" spans="1:23" s="1" customFormat="1" x14ac:dyDescent="0.2">
      <c r="A265" s="31"/>
      <c r="B265" s="30" t="s">
        <v>54</v>
      </c>
      <c r="C265" s="111" t="s">
        <v>60</v>
      </c>
      <c r="D265" s="111"/>
      <c r="E265" s="111"/>
      <c r="F265" s="41" t="s">
        <v>42</v>
      </c>
      <c r="G265" s="41" t="s">
        <v>42</v>
      </c>
      <c r="H265" s="41" t="s">
        <v>42</v>
      </c>
      <c r="I265" s="41" t="s">
        <v>42</v>
      </c>
      <c r="J265" s="42">
        <v>1494.14</v>
      </c>
      <c r="K265" s="41" t="s">
        <v>42</v>
      </c>
      <c r="L265" s="42">
        <v>15.78</v>
      </c>
      <c r="M265" s="43">
        <v>8.57</v>
      </c>
      <c r="N265" s="44">
        <v>135</v>
      </c>
      <c r="T265" s="6" t="s">
        <v>60</v>
      </c>
    </row>
    <row r="266" spans="1:23" s="1" customFormat="1" x14ac:dyDescent="0.2">
      <c r="A266" s="31"/>
      <c r="B266" s="30" t="s">
        <v>62</v>
      </c>
      <c r="C266" s="111" t="s">
        <v>63</v>
      </c>
      <c r="D266" s="111"/>
      <c r="E266" s="111"/>
      <c r="F266" s="41" t="s">
        <v>42</v>
      </c>
      <c r="G266" s="41" t="s">
        <v>42</v>
      </c>
      <c r="H266" s="41" t="s">
        <v>42</v>
      </c>
      <c r="I266" s="41" t="s">
        <v>42</v>
      </c>
      <c r="J266" s="42">
        <v>4292.7299999999996</v>
      </c>
      <c r="K266" s="41" t="s">
        <v>42</v>
      </c>
      <c r="L266" s="42">
        <v>45.33</v>
      </c>
      <c r="M266" s="43">
        <v>8.57</v>
      </c>
      <c r="N266" s="44">
        <v>388</v>
      </c>
      <c r="T266" s="6" t="s">
        <v>63</v>
      </c>
    </row>
    <row r="267" spans="1:23" s="1" customFormat="1" x14ac:dyDescent="0.2">
      <c r="A267" s="31"/>
      <c r="B267" s="30" t="s">
        <v>64</v>
      </c>
      <c r="C267" s="111" t="s">
        <v>65</v>
      </c>
      <c r="D267" s="111"/>
      <c r="E267" s="111"/>
      <c r="F267" s="41" t="s">
        <v>42</v>
      </c>
      <c r="G267" s="41" t="s">
        <v>42</v>
      </c>
      <c r="H267" s="41" t="s">
        <v>42</v>
      </c>
      <c r="I267" s="41" t="s">
        <v>42</v>
      </c>
      <c r="J267" s="42">
        <v>464.37</v>
      </c>
      <c r="K267" s="41" t="s">
        <v>42</v>
      </c>
      <c r="L267" s="42">
        <v>4.9000000000000004</v>
      </c>
      <c r="M267" s="43">
        <v>8.57</v>
      </c>
      <c r="N267" s="44">
        <v>42</v>
      </c>
      <c r="T267" s="6" t="s">
        <v>65</v>
      </c>
    </row>
    <row r="268" spans="1:23" s="1" customFormat="1" x14ac:dyDescent="0.2">
      <c r="A268" s="31"/>
      <c r="B268" s="30" t="s">
        <v>42</v>
      </c>
      <c r="C268" s="111" t="s">
        <v>71</v>
      </c>
      <c r="D268" s="111"/>
      <c r="E268" s="111"/>
      <c r="F268" s="41" t="s">
        <v>72</v>
      </c>
      <c r="G268" s="41" t="s">
        <v>1176</v>
      </c>
      <c r="H268" s="41" t="s">
        <v>42</v>
      </c>
      <c r="I268" s="41" t="s">
        <v>1177</v>
      </c>
      <c r="J268" s="42" t="s">
        <v>42</v>
      </c>
      <c r="K268" s="41" t="s">
        <v>42</v>
      </c>
      <c r="L268" s="42" t="s">
        <v>42</v>
      </c>
      <c r="M268" s="43" t="s">
        <v>42</v>
      </c>
      <c r="N268" s="44" t="s">
        <v>42</v>
      </c>
      <c r="U268" s="6" t="s">
        <v>71</v>
      </c>
    </row>
    <row r="269" spans="1:23" s="1" customFormat="1" x14ac:dyDescent="0.2">
      <c r="A269" s="31"/>
      <c r="B269" s="30" t="s">
        <v>42</v>
      </c>
      <c r="C269" s="133" t="s">
        <v>75</v>
      </c>
      <c r="D269" s="133"/>
      <c r="E269" s="133"/>
      <c r="F269" s="41" t="s">
        <v>72</v>
      </c>
      <c r="G269" s="41" t="s">
        <v>1178</v>
      </c>
      <c r="H269" s="41" t="s">
        <v>42</v>
      </c>
      <c r="I269" s="41" t="s">
        <v>1179</v>
      </c>
      <c r="J269" s="42" t="s">
        <v>42</v>
      </c>
      <c r="K269" s="41" t="s">
        <v>42</v>
      </c>
      <c r="L269" s="42" t="s">
        <v>42</v>
      </c>
      <c r="M269" s="43" t="s">
        <v>42</v>
      </c>
      <c r="N269" s="44" t="s">
        <v>42</v>
      </c>
      <c r="U269" s="6" t="s">
        <v>75</v>
      </c>
    </row>
    <row r="270" spans="1:23" s="1" customFormat="1" ht="11.25" customHeight="1" x14ac:dyDescent="0.2">
      <c r="A270" s="31"/>
      <c r="B270" s="30" t="s">
        <v>42</v>
      </c>
      <c r="C270" s="113" t="s">
        <v>78</v>
      </c>
      <c r="D270" s="113"/>
      <c r="E270" s="113"/>
      <c r="F270" s="25" t="s">
        <v>42</v>
      </c>
      <c r="G270" s="25" t="s">
        <v>42</v>
      </c>
      <c r="H270" s="25" t="s">
        <v>42</v>
      </c>
      <c r="I270" s="25" t="s">
        <v>42</v>
      </c>
      <c r="J270" s="26">
        <v>5786.87</v>
      </c>
      <c r="K270" s="25" t="s">
        <v>42</v>
      </c>
      <c r="L270" s="26">
        <v>61.11</v>
      </c>
      <c r="M270" s="27" t="s">
        <v>42</v>
      </c>
      <c r="N270" s="28" t="s">
        <v>42</v>
      </c>
      <c r="V270" s="6" t="s">
        <v>78</v>
      </c>
    </row>
    <row r="271" spans="1:23" s="1" customFormat="1" x14ac:dyDescent="0.2">
      <c r="A271" s="31"/>
      <c r="B271" s="30" t="s">
        <v>42</v>
      </c>
      <c r="C271" s="111" t="s">
        <v>79</v>
      </c>
      <c r="D271" s="111"/>
      <c r="E271" s="111"/>
      <c r="F271" s="41" t="s">
        <v>42</v>
      </c>
      <c r="G271" s="41" t="s">
        <v>42</v>
      </c>
      <c r="H271" s="41" t="s">
        <v>42</v>
      </c>
      <c r="I271" s="41" t="s">
        <v>42</v>
      </c>
      <c r="J271" s="42" t="s">
        <v>42</v>
      </c>
      <c r="K271" s="41" t="s">
        <v>42</v>
      </c>
      <c r="L271" s="42">
        <v>20.68</v>
      </c>
      <c r="M271" s="43" t="s">
        <v>42</v>
      </c>
      <c r="N271" s="44">
        <v>177</v>
      </c>
      <c r="U271" s="6" t="s">
        <v>79</v>
      </c>
    </row>
    <row r="272" spans="1:23" s="1" customFormat="1" ht="11.25" customHeight="1" x14ac:dyDescent="0.2">
      <c r="A272" s="31"/>
      <c r="B272" s="30" t="s">
        <v>774</v>
      </c>
      <c r="C272" s="111" t="s">
        <v>775</v>
      </c>
      <c r="D272" s="111"/>
      <c r="E272" s="111"/>
      <c r="F272" s="41" t="s">
        <v>82</v>
      </c>
      <c r="G272" s="41" t="s">
        <v>776</v>
      </c>
      <c r="H272" s="41" t="s">
        <v>42</v>
      </c>
      <c r="I272" s="41" t="s">
        <v>776</v>
      </c>
      <c r="J272" s="42" t="s">
        <v>42</v>
      </c>
      <c r="K272" s="41" t="s">
        <v>42</v>
      </c>
      <c r="L272" s="42">
        <v>29.37</v>
      </c>
      <c r="M272" s="43" t="s">
        <v>42</v>
      </c>
      <c r="N272" s="44">
        <v>251</v>
      </c>
      <c r="U272" s="6" t="s">
        <v>775</v>
      </c>
    </row>
    <row r="273" spans="1:24" s="1" customFormat="1" ht="11.25" customHeight="1" x14ac:dyDescent="0.2">
      <c r="A273" s="31"/>
      <c r="B273" s="30" t="s">
        <v>777</v>
      </c>
      <c r="C273" s="133" t="s">
        <v>778</v>
      </c>
      <c r="D273" s="133"/>
      <c r="E273" s="133"/>
      <c r="F273" s="41" t="s">
        <v>82</v>
      </c>
      <c r="G273" s="41" t="s">
        <v>658</v>
      </c>
      <c r="H273" s="41" t="s">
        <v>89</v>
      </c>
      <c r="I273" s="41" t="s">
        <v>779</v>
      </c>
      <c r="J273" s="42" t="s">
        <v>42</v>
      </c>
      <c r="K273" s="41" t="s">
        <v>42</v>
      </c>
      <c r="L273" s="42">
        <v>16.7</v>
      </c>
      <c r="M273" s="43" t="s">
        <v>42</v>
      </c>
      <c r="N273" s="44">
        <v>143</v>
      </c>
      <c r="U273" s="6" t="s">
        <v>778</v>
      </c>
    </row>
    <row r="274" spans="1:24" s="1" customFormat="1" ht="11.25" customHeight="1" x14ac:dyDescent="0.2">
      <c r="A274" s="45"/>
      <c r="B274" s="108"/>
      <c r="C274" s="140" t="s">
        <v>91</v>
      </c>
      <c r="D274" s="140"/>
      <c r="E274" s="140"/>
      <c r="F274" s="101" t="s">
        <v>42</v>
      </c>
      <c r="G274" s="101" t="s">
        <v>42</v>
      </c>
      <c r="H274" s="101" t="s">
        <v>42</v>
      </c>
      <c r="I274" s="101" t="s">
        <v>42</v>
      </c>
      <c r="J274" s="102" t="s">
        <v>42</v>
      </c>
      <c r="K274" s="101" t="s">
        <v>42</v>
      </c>
      <c r="L274" s="102">
        <v>107.18</v>
      </c>
      <c r="M274" s="27" t="s">
        <v>42</v>
      </c>
      <c r="N274" s="103">
        <v>917</v>
      </c>
      <c r="W274" s="6" t="s">
        <v>91</v>
      </c>
    </row>
    <row r="275" spans="1:24" s="1" customFormat="1" ht="11.25" customHeight="1" x14ac:dyDescent="0.2">
      <c r="A275" s="24" t="s">
        <v>270</v>
      </c>
      <c r="B275" s="107" t="s">
        <v>271</v>
      </c>
      <c r="C275" s="113" t="s">
        <v>1180</v>
      </c>
      <c r="D275" s="113"/>
      <c r="E275" s="113"/>
      <c r="F275" s="25" t="s">
        <v>261</v>
      </c>
      <c r="G275" s="25" t="s">
        <v>42</v>
      </c>
      <c r="H275" s="25" t="s">
        <v>42</v>
      </c>
      <c r="I275" s="25" t="s">
        <v>272</v>
      </c>
      <c r="J275" s="26" t="s">
        <v>42</v>
      </c>
      <c r="K275" s="25" t="s">
        <v>42</v>
      </c>
      <c r="L275" s="26" t="s">
        <v>42</v>
      </c>
      <c r="M275" s="27" t="s">
        <v>42</v>
      </c>
      <c r="N275" s="28" t="s">
        <v>42</v>
      </c>
      <c r="Q275" s="6" t="s">
        <v>1180</v>
      </c>
    </row>
    <row r="276" spans="1:24" s="1" customFormat="1" ht="11.25" customHeight="1" x14ac:dyDescent="0.2">
      <c r="A276" s="40"/>
      <c r="B276" s="104"/>
      <c r="C276" s="111" t="s">
        <v>1181</v>
      </c>
      <c r="D276" s="111"/>
      <c r="E276" s="111"/>
      <c r="F276" s="111"/>
      <c r="G276" s="111"/>
      <c r="H276" s="111"/>
      <c r="I276" s="111"/>
      <c r="J276" s="111"/>
      <c r="K276" s="111"/>
      <c r="L276" s="111"/>
      <c r="M276" s="111"/>
      <c r="N276" s="112"/>
      <c r="R276" s="6" t="s">
        <v>1181</v>
      </c>
    </row>
    <row r="277" spans="1:24" s="1" customFormat="1" x14ac:dyDescent="0.2">
      <c r="A277" s="31"/>
      <c r="B277" s="30" t="s">
        <v>54</v>
      </c>
      <c r="C277" s="111" t="s">
        <v>60</v>
      </c>
      <c r="D277" s="111"/>
      <c r="E277" s="111"/>
      <c r="F277" s="41" t="s">
        <v>42</v>
      </c>
      <c r="G277" s="41" t="s">
        <v>42</v>
      </c>
      <c r="H277" s="41" t="s">
        <v>42</v>
      </c>
      <c r="I277" s="41" t="s">
        <v>42</v>
      </c>
      <c r="J277" s="42">
        <v>92.08</v>
      </c>
      <c r="K277" s="41" t="s">
        <v>42</v>
      </c>
      <c r="L277" s="42">
        <v>1.66</v>
      </c>
      <c r="M277" s="43">
        <v>8.57</v>
      </c>
      <c r="N277" s="44">
        <v>14</v>
      </c>
      <c r="T277" s="6" t="s">
        <v>60</v>
      </c>
    </row>
    <row r="278" spans="1:24" s="1" customFormat="1" x14ac:dyDescent="0.2">
      <c r="A278" s="31"/>
      <c r="B278" s="30" t="s">
        <v>62</v>
      </c>
      <c r="C278" s="111" t="s">
        <v>63</v>
      </c>
      <c r="D278" s="111"/>
      <c r="E278" s="111"/>
      <c r="F278" s="41" t="s">
        <v>42</v>
      </c>
      <c r="G278" s="41" t="s">
        <v>42</v>
      </c>
      <c r="H278" s="41" t="s">
        <v>42</v>
      </c>
      <c r="I278" s="41" t="s">
        <v>42</v>
      </c>
      <c r="J278" s="42">
        <v>287.60000000000002</v>
      </c>
      <c r="K278" s="41" t="s">
        <v>42</v>
      </c>
      <c r="L278" s="42">
        <v>5.18</v>
      </c>
      <c r="M278" s="43">
        <v>8.57</v>
      </c>
      <c r="N278" s="44">
        <v>44</v>
      </c>
      <c r="T278" s="6" t="s">
        <v>63</v>
      </c>
    </row>
    <row r="279" spans="1:24" s="1" customFormat="1" x14ac:dyDescent="0.2">
      <c r="A279" s="31"/>
      <c r="B279" s="30" t="s">
        <v>64</v>
      </c>
      <c r="C279" s="111" t="s">
        <v>65</v>
      </c>
      <c r="D279" s="111"/>
      <c r="E279" s="111"/>
      <c r="F279" s="41" t="s">
        <v>42</v>
      </c>
      <c r="G279" s="41" t="s">
        <v>42</v>
      </c>
      <c r="H279" s="41" t="s">
        <v>42</v>
      </c>
      <c r="I279" s="41" t="s">
        <v>42</v>
      </c>
      <c r="J279" s="42">
        <v>37.57</v>
      </c>
      <c r="K279" s="41" t="s">
        <v>42</v>
      </c>
      <c r="L279" s="42">
        <v>0.68</v>
      </c>
      <c r="M279" s="43">
        <v>8.57</v>
      </c>
      <c r="N279" s="44">
        <v>6</v>
      </c>
      <c r="T279" s="6" t="s">
        <v>65</v>
      </c>
    </row>
    <row r="280" spans="1:24" s="1" customFormat="1" x14ac:dyDescent="0.2">
      <c r="A280" s="31"/>
      <c r="B280" s="30" t="s">
        <v>42</v>
      </c>
      <c r="C280" s="111" t="s">
        <v>71</v>
      </c>
      <c r="D280" s="111"/>
      <c r="E280" s="111"/>
      <c r="F280" s="41" t="s">
        <v>72</v>
      </c>
      <c r="G280" s="41" t="s">
        <v>273</v>
      </c>
      <c r="H280" s="41" t="s">
        <v>42</v>
      </c>
      <c r="I280" s="41" t="s">
        <v>274</v>
      </c>
      <c r="J280" s="42" t="s">
        <v>42</v>
      </c>
      <c r="K280" s="41" t="s">
        <v>42</v>
      </c>
      <c r="L280" s="42" t="s">
        <v>42</v>
      </c>
      <c r="M280" s="43" t="s">
        <v>42</v>
      </c>
      <c r="N280" s="44" t="s">
        <v>42</v>
      </c>
      <c r="U280" s="6" t="s">
        <v>71</v>
      </c>
    </row>
    <row r="281" spans="1:24" s="1" customFormat="1" x14ac:dyDescent="0.2">
      <c r="A281" s="31"/>
      <c r="B281" s="30" t="s">
        <v>42</v>
      </c>
      <c r="C281" s="133" t="s">
        <v>75</v>
      </c>
      <c r="D281" s="133"/>
      <c r="E281" s="133"/>
      <c r="F281" s="41" t="s">
        <v>72</v>
      </c>
      <c r="G281" s="41" t="s">
        <v>275</v>
      </c>
      <c r="H281" s="41" t="s">
        <v>42</v>
      </c>
      <c r="I281" s="41" t="s">
        <v>276</v>
      </c>
      <c r="J281" s="42" t="s">
        <v>42</v>
      </c>
      <c r="K281" s="41" t="s">
        <v>42</v>
      </c>
      <c r="L281" s="42" t="s">
        <v>42</v>
      </c>
      <c r="M281" s="43" t="s">
        <v>42</v>
      </c>
      <c r="N281" s="44" t="s">
        <v>42</v>
      </c>
      <c r="U281" s="6" t="s">
        <v>75</v>
      </c>
    </row>
    <row r="282" spans="1:24" s="1" customFormat="1" ht="11.25" customHeight="1" x14ac:dyDescent="0.2">
      <c r="A282" s="31"/>
      <c r="B282" s="30" t="s">
        <v>42</v>
      </c>
      <c r="C282" s="113" t="s">
        <v>78</v>
      </c>
      <c r="D282" s="113"/>
      <c r="E282" s="113"/>
      <c r="F282" s="25" t="s">
        <v>42</v>
      </c>
      <c r="G282" s="25" t="s">
        <v>42</v>
      </c>
      <c r="H282" s="25" t="s">
        <v>42</v>
      </c>
      <c r="I282" s="25" t="s">
        <v>42</v>
      </c>
      <c r="J282" s="26">
        <v>379.68</v>
      </c>
      <c r="K282" s="25" t="s">
        <v>42</v>
      </c>
      <c r="L282" s="26">
        <v>6.84</v>
      </c>
      <c r="M282" s="27" t="s">
        <v>42</v>
      </c>
      <c r="N282" s="28" t="s">
        <v>42</v>
      </c>
      <c r="V282" s="6" t="s">
        <v>78</v>
      </c>
    </row>
    <row r="283" spans="1:24" s="1" customFormat="1" x14ac:dyDescent="0.2">
      <c r="A283" s="31"/>
      <c r="B283" s="30" t="s">
        <v>42</v>
      </c>
      <c r="C283" s="111" t="s">
        <v>79</v>
      </c>
      <c r="D283" s="111"/>
      <c r="E283" s="111"/>
      <c r="F283" s="41" t="s">
        <v>42</v>
      </c>
      <c r="G283" s="41" t="s">
        <v>42</v>
      </c>
      <c r="H283" s="41" t="s">
        <v>42</v>
      </c>
      <c r="I283" s="41" t="s">
        <v>42</v>
      </c>
      <c r="J283" s="42" t="s">
        <v>42</v>
      </c>
      <c r="K283" s="41" t="s">
        <v>42</v>
      </c>
      <c r="L283" s="42">
        <v>2.34</v>
      </c>
      <c r="M283" s="43" t="s">
        <v>42</v>
      </c>
      <c r="N283" s="44">
        <v>20</v>
      </c>
      <c r="U283" s="6" t="s">
        <v>79</v>
      </c>
    </row>
    <row r="284" spans="1:24" s="1" customFormat="1" ht="11.25" customHeight="1" x14ac:dyDescent="0.2">
      <c r="A284" s="31"/>
      <c r="B284" s="30" t="s">
        <v>264</v>
      </c>
      <c r="C284" s="111" t="s">
        <v>265</v>
      </c>
      <c r="D284" s="111"/>
      <c r="E284" s="111"/>
      <c r="F284" s="41" t="s">
        <v>82</v>
      </c>
      <c r="G284" s="41" t="s">
        <v>266</v>
      </c>
      <c r="H284" s="41" t="s">
        <v>42</v>
      </c>
      <c r="I284" s="41" t="s">
        <v>266</v>
      </c>
      <c r="J284" s="42" t="s">
        <v>42</v>
      </c>
      <c r="K284" s="41" t="s">
        <v>42</v>
      </c>
      <c r="L284" s="42">
        <v>2.4300000000000002</v>
      </c>
      <c r="M284" s="43" t="s">
        <v>42</v>
      </c>
      <c r="N284" s="44">
        <v>21</v>
      </c>
      <c r="U284" s="6" t="s">
        <v>265</v>
      </c>
    </row>
    <row r="285" spans="1:24" s="1" customFormat="1" ht="11.25" customHeight="1" x14ac:dyDescent="0.2">
      <c r="A285" s="31"/>
      <c r="B285" s="30" t="s">
        <v>267</v>
      </c>
      <c r="C285" s="133" t="s">
        <v>268</v>
      </c>
      <c r="D285" s="133"/>
      <c r="E285" s="133"/>
      <c r="F285" s="41" t="s">
        <v>82</v>
      </c>
      <c r="G285" s="41" t="s">
        <v>269</v>
      </c>
      <c r="H285" s="41" t="s">
        <v>42</v>
      </c>
      <c r="I285" s="41" t="s">
        <v>269</v>
      </c>
      <c r="J285" s="42" t="s">
        <v>42</v>
      </c>
      <c r="K285" s="41" t="s">
        <v>42</v>
      </c>
      <c r="L285" s="42">
        <v>1.4</v>
      </c>
      <c r="M285" s="43" t="s">
        <v>42</v>
      </c>
      <c r="N285" s="44">
        <v>12</v>
      </c>
      <c r="U285" s="6" t="s">
        <v>268</v>
      </c>
    </row>
    <row r="286" spans="1:24" s="1" customFormat="1" ht="11.25" customHeight="1" x14ac:dyDescent="0.2">
      <c r="A286" s="45"/>
      <c r="B286" s="108"/>
      <c r="C286" s="114" t="s">
        <v>91</v>
      </c>
      <c r="D286" s="114"/>
      <c r="E286" s="114"/>
      <c r="F286" s="101" t="s">
        <v>42</v>
      </c>
      <c r="G286" s="101" t="s">
        <v>42</v>
      </c>
      <c r="H286" s="101" t="s">
        <v>42</v>
      </c>
      <c r="I286" s="101" t="s">
        <v>42</v>
      </c>
      <c r="J286" s="102" t="s">
        <v>42</v>
      </c>
      <c r="K286" s="101" t="s">
        <v>42</v>
      </c>
      <c r="L286" s="102">
        <v>10.67</v>
      </c>
      <c r="M286" s="27" t="s">
        <v>42</v>
      </c>
      <c r="N286" s="103">
        <v>91</v>
      </c>
      <c r="W286" s="6" t="s">
        <v>91</v>
      </c>
    </row>
    <row r="287" spans="1:24" s="1" customFormat="1" ht="11.25" customHeight="1" x14ac:dyDescent="0.2">
      <c r="A287" s="46"/>
      <c r="B287" s="108"/>
      <c r="C287" s="108"/>
      <c r="D287" s="108"/>
      <c r="E287" s="108"/>
      <c r="F287" s="46"/>
      <c r="G287" s="46"/>
      <c r="H287" s="46"/>
      <c r="I287" s="46"/>
      <c r="J287" s="49"/>
      <c r="K287" s="46"/>
      <c r="L287" s="49"/>
      <c r="M287" s="41"/>
      <c r="N287" s="49"/>
    </row>
    <row r="288" spans="1:24" s="1" customFormat="1" ht="11.25" customHeight="1" x14ac:dyDescent="0.2">
      <c r="A288" s="50"/>
      <c r="B288" s="51" t="s">
        <v>42</v>
      </c>
      <c r="C288" s="114" t="s">
        <v>277</v>
      </c>
      <c r="D288" s="114"/>
      <c r="E288" s="114"/>
      <c r="F288" s="114"/>
      <c r="G288" s="114"/>
      <c r="H288" s="114"/>
      <c r="I288" s="114"/>
      <c r="J288" s="114"/>
      <c r="K288" s="114"/>
      <c r="L288" s="52" t="s">
        <v>42</v>
      </c>
      <c r="M288" s="53"/>
      <c r="N288" s="54"/>
      <c r="X288" s="6" t="s">
        <v>277</v>
      </c>
    </row>
    <row r="289" spans="1:26" s="1" customFormat="1" ht="11.25" customHeight="1" x14ac:dyDescent="0.2">
      <c r="A289" s="55"/>
      <c r="B289" s="30" t="s">
        <v>42</v>
      </c>
      <c r="C289" s="111" t="s">
        <v>278</v>
      </c>
      <c r="D289" s="111"/>
      <c r="E289" s="111"/>
      <c r="F289" s="111"/>
      <c r="G289" s="111"/>
      <c r="H289" s="111"/>
      <c r="I289" s="111"/>
      <c r="J289" s="111"/>
      <c r="K289" s="111"/>
      <c r="L289" s="56">
        <v>5209.41</v>
      </c>
      <c r="M289" s="57"/>
      <c r="N289" s="58" t="s">
        <v>42</v>
      </c>
      <c r="Y289" s="6" t="s">
        <v>278</v>
      </c>
    </row>
    <row r="290" spans="1:26" s="1" customFormat="1" ht="11.25" customHeight="1" x14ac:dyDescent="0.2">
      <c r="A290" s="55"/>
      <c r="B290" s="30" t="s">
        <v>42</v>
      </c>
      <c r="C290" s="111" t="s">
        <v>279</v>
      </c>
      <c r="D290" s="111"/>
      <c r="E290" s="111"/>
      <c r="F290" s="111"/>
      <c r="G290" s="111"/>
      <c r="H290" s="111"/>
      <c r="I290" s="111"/>
      <c r="J290" s="111"/>
      <c r="K290" s="111"/>
      <c r="L290" s="56" t="s">
        <v>42</v>
      </c>
      <c r="M290" s="57"/>
      <c r="N290" s="58" t="s">
        <v>42</v>
      </c>
      <c r="Y290" s="6" t="s">
        <v>279</v>
      </c>
    </row>
    <row r="291" spans="1:26" s="1" customFormat="1" ht="11.25" customHeight="1" x14ac:dyDescent="0.2">
      <c r="A291" s="55"/>
      <c r="B291" s="30" t="s">
        <v>42</v>
      </c>
      <c r="C291" s="111" t="s">
        <v>280</v>
      </c>
      <c r="D291" s="111"/>
      <c r="E291" s="111"/>
      <c r="F291" s="111"/>
      <c r="G291" s="111"/>
      <c r="H291" s="111"/>
      <c r="I291" s="111"/>
      <c r="J291" s="111"/>
      <c r="K291" s="111"/>
      <c r="L291" s="56">
        <v>1742.06</v>
      </c>
      <c r="M291" s="57"/>
      <c r="N291" s="58" t="s">
        <v>42</v>
      </c>
      <c r="Y291" s="6" t="s">
        <v>280</v>
      </c>
    </row>
    <row r="292" spans="1:26" s="1" customFormat="1" ht="11.25" customHeight="1" x14ac:dyDescent="0.2">
      <c r="A292" s="55"/>
      <c r="B292" s="30" t="s">
        <v>42</v>
      </c>
      <c r="C292" s="111" t="s">
        <v>281</v>
      </c>
      <c r="D292" s="111"/>
      <c r="E292" s="111"/>
      <c r="F292" s="111"/>
      <c r="G292" s="111"/>
      <c r="H292" s="111"/>
      <c r="I292" s="111"/>
      <c r="J292" s="111"/>
      <c r="K292" s="111"/>
      <c r="L292" s="56">
        <v>484.54</v>
      </c>
      <c r="M292" s="57"/>
      <c r="N292" s="58" t="s">
        <v>42</v>
      </c>
      <c r="Y292" s="6" t="s">
        <v>281</v>
      </c>
    </row>
    <row r="293" spans="1:26" s="1" customFormat="1" ht="11.25" customHeight="1" x14ac:dyDescent="0.2">
      <c r="A293" s="55"/>
      <c r="B293" s="30" t="s">
        <v>42</v>
      </c>
      <c r="C293" s="111" t="s">
        <v>282</v>
      </c>
      <c r="D293" s="111"/>
      <c r="E293" s="111"/>
      <c r="F293" s="111"/>
      <c r="G293" s="111"/>
      <c r="H293" s="111"/>
      <c r="I293" s="111"/>
      <c r="J293" s="111"/>
      <c r="K293" s="111"/>
      <c r="L293" s="56">
        <v>4.58</v>
      </c>
      <c r="M293" s="57"/>
      <c r="N293" s="58" t="s">
        <v>42</v>
      </c>
      <c r="Y293" s="6" t="s">
        <v>282</v>
      </c>
    </row>
    <row r="294" spans="1:26" s="1" customFormat="1" ht="11.25" customHeight="1" x14ac:dyDescent="0.2">
      <c r="A294" s="55"/>
      <c r="B294" s="30" t="s">
        <v>42</v>
      </c>
      <c r="C294" s="111" t="s">
        <v>283</v>
      </c>
      <c r="D294" s="111"/>
      <c r="E294" s="111"/>
      <c r="F294" s="111"/>
      <c r="G294" s="111"/>
      <c r="H294" s="111"/>
      <c r="I294" s="111"/>
      <c r="J294" s="111"/>
      <c r="K294" s="111"/>
      <c r="L294" s="56">
        <v>1799.08</v>
      </c>
      <c r="M294" s="57"/>
      <c r="N294" s="58" t="s">
        <v>42</v>
      </c>
      <c r="Y294" s="6" t="s">
        <v>283</v>
      </c>
    </row>
    <row r="295" spans="1:26" s="1" customFormat="1" ht="11.25" customHeight="1" x14ac:dyDescent="0.2">
      <c r="A295" s="55"/>
      <c r="B295" s="30" t="s">
        <v>42</v>
      </c>
      <c r="C295" s="111" t="s">
        <v>284</v>
      </c>
      <c r="D295" s="111"/>
      <c r="E295" s="111"/>
      <c r="F295" s="111"/>
      <c r="G295" s="111"/>
      <c r="H295" s="111"/>
      <c r="I295" s="111"/>
      <c r="J295" s="111"/>
      <c r="K295" s="111"/>
      <c r="L295" s="56">
        <v>1179.1500000000001</v>
      </c>
      <c r="M295" s="57"/>
      <c r="N295" s="58" t="s">
        <v>42</v>
      </c>
      <c r="Y295" s="6" t="s">
        <v>284</v>
      </c>
    </row>
    <row r="296" spans="1:26" s="1" customFormat="1" ht="11.25" customHeight="1" x14ac:dyDescent="0.2">
      <c r="A296" s="55"/>
      <c r="B296" s="30" t="s">
        <v>42</v>
      </c>
      <c r="C296" s="111" t="s">
        <v>285</v>
      </c>
      <c r="D296" s="111"/>
      <c r="E296" s="111"/>
      <c r="F296" s="111"/>
      <c r="G296" s="111"/>
      <c r="H296" s="111"/>
      <c r="I296" s="111"/>
      <c r="J296" s="111"/>
      <c r="K296" s="111"/>
      <c r="L296" s="56">
        <v>1825.47</v>
      </c>
      <c r="M296" s="57"/>
      <c r="N296" s="58" t="s">
        <v>42</v>
      </c>
      <c r="Y296" s="6" t="s">
        <v>285</v>
      </c>
    </row>
    <row r="297" spans="1:26" s="1" customFormat="1" ht="11.25" customHeight="1" x14ac:dyDescent="0.2">
      <c r="A297" s="55"/>
      <c r="B297" s="30" t="s">
        <v>42</v>
      </c>
      <c r="C297" s="111" t="s">
        <v>286</v>
      </c>
      <c r="D297" s="111"/>
      <c r="E297" s="111"/>
      <c r="F297" s="111"/>
      <c r="G297" s="111"/>
      <c r="H297" s="111"/>
      <c r="I297" s="111"/>
      <c r="J297" s="111"/>
      <c r="K297" s="111"/>
      <c r="L297" s="56">
        <v>1799.08</v>
      </c>
      <c r="M297" s="57"/>
      <c r="N297" s="58" t="s">
        <v>42</v>
      </c>
      <c r="Y297" s="6" t="s">
        <v>286</v>
      </c>
    </row>
    <row r="298" spans="1:26" s="1" customFormat="1" ht="11.25" customHeight="1" x14ac:dyDescent="0.2">
      <c r="A298" s="55"/>
      <c r="B298" s="30" t="s">
        <v>42</v>
      </c>
      <c r="C298" s="111" t="s">
        <v>287</v>
      </c>
      <c r="D298" s="111"/>
      <c r="E298" s="111"/>
      <c r="F298" s="111"/>
      <c r="G298" s="111"/>
      <c r="H298" s="111"/>
      <c r="I298" s="111"/>
      <c r="J298" s="111"/>
      <c r="K298" s="111"/>
      <c r="L298" s="56">
        <v>1179.1500000000001</v>
      </c>
      <c r="M298" s="57"/>
      <c r="N298" s="58" t="s">
        <v>42</v>
      </c>
      <c r="Y298" s="6" t="s">
        <v>287</v>
      </c>
    </row>
    <row r="299" spans="1:26" s="1" customFormat="1" ht="11.25" customHeight="1" x14ac:dyDescent="0.2">
      <c r="A299" s="55"/>
      <c r="B299" s="49" t="s">
        <v>42</v>
      </c>
      <c r="C299" s="139" t="s">
        <v>288</v>
      </c>
      <c r="D299" s="139"/>
      <c r="E299" s="139"/>
      <c r="F299" s="139"/>
      <c r="G299" s="139"/>
      <c r="H299" s="139"/>
      <c r="I299" s="139"/>
      <c r="J299" s="139"/>
      <c r="K299" s="139"/>
      <c r="L299" s="59">
        <v>5209.41</v>
      </c>
      <c r="M299" s="60"/>
      <c r="N299" s="61"/>
      <c r="Z299" s="6" t="s">
        <v>288</v>
      </c>
    </row>
    <row r="300" spans="1:26" s="1" customFormat="1" ht="11.25" customHeight="1" x14ac:dyDescent="0.2">
      <c r="A300" s="115" t="s">
        <v>289</v>
      </c>
      <c r="B300" s="116"/>
      <c r="C300" s="116"/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  <c r="N300" s="117"/>
      <c r="P300" s="6" t="s">
        <v>289</v>
      </c>
    </row>
    <row r="301" spans="1:26" s="1" customFormat="1" ht="11.25" customHeight="1" x14ac:dyDescent="0.2">
      <c r="A301" s="24" t="s">
        <v>290</v>
      </c>
      <c r="B301" s="107" t="s">
        <v>291</v>
      </c>
      <c r="C301" s="132" t="s">
        <v>292</v>
      </c>
      <c r="D301" s="132"/>
      <c r="E301" s="132"/>
      <c r="F301" s="25" t="s">
        <v>293</v>
      </c>
      <c r="G301" s="25" t="s">
        <v>42</v>
      </c>
      <c r="H301" s="25" t="s">
        <v>42</v>
      </c>
      <c r="I301" s="25" t="s">
        <v>294</v>
      </c>
      <c r="J301" s="26">
        <v>11.16</v>
      </c>
      <c r="K301" s="25" t="s">
        <v>42</v>
      </c>
      <c r="L301" s="26">
        <v>1.61</v>
      </c>
      <c r="M301" s="27">
        <v>8.57</v>
      </c>
      <c r="N301" s="28">
        <v>14</v>
      </c>
      <c r="Q301" s="6" t="s">
        <v>292</v>
      </c>
    </row>
    <row r="302" spans="1:26" s="1" customFormat="1" ht="11.25" customHeight="1" x14ac:dyDescent="0.2">
      <c r="A302" s="24" t="s">
        <v>295</v>
      </c>
      <c r="B302" s="107" t="s">
        <v>296</v>
      </c>
      <c r="C302" s="132" t="s">
        <v>297</v>
      </c>
      <c r="D302" s="132"/>
      <c r="E302" s="132"/>
      <c r="F302" s="25" t="s">
        <v>293</v>
      </c>
      <c r="G302" s="25" t="s">
        <v>42</v>
      </c>
      <c r="H302" s="25" t="s">
        <v>42</v>
      </c>
      <c r="I302" s="25" t="s">
        <v>294</v>
      </c>
      <c r="J302" s="26">
        <v>11.16</v>
      </c>
      <c r="K302" s="25" t="s">
        <v>42</v>
      </c>
      <c r="L302" s="26">
        <v>1.61</v>
      </c>
      <c r="M302" s="27">
        <v>8.57</v>
      </c>
      <c r="N302" s="28">
        <v>14</v>
      </c>
      <c r="Q302" s="6" t="s">
        <v>297</v>
      </c>
    </row>
    <row r="303" spans="1:26" s="1" customFormat="1" ht="11.25" customHeight="1" x14ac:dyDescent="0.2">
      <c r="A303" s="24" t="s">
        <v>298</v>
      </c>
      <c r="B303" s="107" t="s">
        <v>299</v>
      </c>
      <c r="C303" s="113" t="s">
        <v>1182</v>
      </c>
      <c r="D303" s="113"/>
      <c r="E303" s="113"/>
      <c r="F303" s="25" t="s">
        <v>293</v>
      </c>
      <c r="G303" s="25" t="s">
        <v>42</v>
      </c>
      <c r="H303" s="25" t="s">
        <v>42</v>
      </c>
      <c r="I303" s="25" t="s">
        <v>300</v>
      </c>
      <c r="J303" s="26">
        <v>8.36</v>
      </c>
      <c r="K303" s="25" t="s">
        <v>42</v>
      </c>
      <c r="L303" s="26">
        <v>3.94</v>
      </c>
      <c r="M303" s="27">
        <v>8.57</v>
      </c>
      <c r="N303" s="28">
        <v>34</v>
      </c>
      <c r="Q303" s="6" t="s">
        <v>1182</v>
      </c>
    </row>
    <row r="304" spans="1:26" s="1" customFormat="1" ht="11.25" customHeight="1" x14ac:dyDescent="0.2">
      <c r="A304" s="40"/>
      <c r="B304" s="104"/>
      <c r="C304" s="133" t="s">
        <v>1183</v>
      </c>
      <c r="D304" s="133"/>
      <c r="E304" s="133"/>
      <c r="F304" s="133"/>
      <c r="G304" s="133"/>
      <c r="H304" s="133"/>
      <c r="I304" s="133"/>
      <c r="J304" s="133"/>
      <c r="K304" s="133"/>
      <c r="L304" s="133"/>
      <c r="M304" s="133"/>
      <c r="N304" s="138"/>
      <c r="R304" s="6" t="s">
        <v>1183</v>
      </c>
    </row>
    <row r="305" spans="1:27" s="1" customFormat="1" ht="11.25" customHeight="1" x14ac:dyDescent="0.2">
      <c r="A305" s="24" t="s">
        <v>301</v>
      </c>
      <c r="B305" s="107" t="s">
        <v>302</v>
      </c>
      <c r="C305" s="132" t="s">
        <v>303</v>
      </c>
      <c r="D305" s="132"/>
      <c r="E305" s="132"/>
      <c r="F305" s="25" t="s">
        <v>293</v>
      </c>
      <c r="G305" s="25" t="s">
        <v>42</v>
      </c>
      <c r="H305" s="25" t="s">
        <v>42</v>
      </c>
      <c r="I305" s="25" t="s">
        <v>300</v>
      </c>
      <c r="J305" s="26">
        <v>8.36</v>
      </c>
      <c r="K305" s="25" t="s">
        <v>42</v>
      </c>
      <c r="L305" s="26">
        <v>3.94</v>
      </c>
      <c r="M305" s="27">
        <v>8.57</v>
      </c>
      <c r="N305" s="28">
        <v>34</v>
      </c>
      <c r="Q305" s="6" t="s">
        <v>303</v>
      </c>
    </row>
    <row r="306" spans="1:27" s="1" customFormat="1" ht="11.25" customHeight="1" x14ac:dyDescent="0.2">
      <c r="A306" s="24" t="s">
        <v>304</v>
      </c>
      <c r="B306" s="107" t="s">
        <v>305</v>
      </c>
      <c r="C306" s="113" t="s">
        <v>1184</v>
      </c>
      <c r="D306" s="113"/>
      <c r="E306" s="113"/>
      <c r="F306" s="25" t="s">
        <v>293</v>
      </c>
      <c r="G306" s="25" t="s">
        <v>42</v>
      </c>
      <c r="H306" s="25" t="s">
        <v>42</v>
      </c>
      <c r="I306" s="25" t="s">
        <v>306</v>
      </c>
      <c r="J306" s="26">
        <v>9.5299999999999994</v>
      </c>
      <c r="K306" s="25" t="s">
        <v>42</v>
      </c>
      <c r="L306" s="26">
        <v>5.86</v>
      </c>
      <c r="M306" s="27">
        <v>8.57</v>
      </c>
      <c r="N306" s="28">
        <v>50</v>
      </c>
      <c r="Q306" s="6" t="s">
        <v>1184</v>
      </c>
    </row>
    <row r="307" spans="1:27" s="1" customFormat="1" ht="11.25" customHeight="1" x14ac:dyDescent="0.2">
      <c r="A307" s="40"/>
      <c r="B307" s="104"/>
      <c r="C307" s="133" t="s">
        <v>1185</v>
      </c>
      <c r="D307" s="133"/>
      <c r="E307" s="133"/>
      <c r="F307" s="133"/>
      <c r="G307" s="133"/>
      <c r="H307" s="133"/>
      <c r="I307" s="133"/>
      <c r="J307" s="133"/>
      <c r="K307" s="133"/>
      <c r="L307" s="133"/>
      <c r="M307" s="133"/>
      <c r="N307" s="138"/>
      <c r="R307" s="6" t="s">
        <v>1185</v>
      </c>
    </row>
    <row r="308" spans="1:27" s="1" customFormat="1" ht="11.25" customHeight="1" x14ac:dyDescent="0.2">
      <c r="A308" s="24" t="s">
        <v>307</v>
      </c>
      <c r="B308" s="107" t="s">
        <v>308</v>
      </c>
      <c r="C308" s="132" t="s">
        <v>309</v>
      </c>
      <c r="D308" s="132"/>
      <c r="E308" s="132"/>
      <c r="F308" s="25" t="s">
        <v>293</v>
      </c>
      <c r="G308" s="25" t="s">
        <v>42</v>
      </c>
      <c r="H308" s="25" t="s">
        <v>42</v>
      </c>
      <c r="I308" s="25" t="s">
        <v>310</v>
      </c>
      <c r="J308" s="26">
        <v>3.28</v>
      </c>
      <c r="K308" s="25" t="s">
        <v>42</v>
      </c>
      <c r="L308" s="26">
        <v>90.85</v>
      </c>
      <c r="M308" s="27">
        <v>8.57</v>
      </c>
      <c r="N308" s="28">
        <v>779</v>
      </c>
      <c r="Q308" s="6" t="s">
        <v>309</v>
      </c>
    </row>
    <row r="309" spans="1:27" s="1" customFormat="1" ht="11.25" customHeight="1" x14ac:dyDescent="0.2">
      <c r="A309" s="24" t="s">
        <v>311</v>
      </c>
      <c r="B309" s="107" t="s">
        <v>312</v>
      </c>
      <c r="C309" s="113" t="s">
        <v>313</v>
      </c>
      <c r="D309" s="113"/>
      <c r="E309" s="113"/>
      <c r="F309" s="25" t="s">
        <v>293</v>
      </c>
      <c r="G309" s="25" t="s">
        <v>42</v>
      </c>
      <c r="H309" s="25" t="s">
        <v>42</v>
      </c>
      <c r="I309" s="25" t="s">
        <v>310</v>
      </c>
      <c r="J309" s="26">
        <v>12.2</v>
      </c>
      <c r="K309" s="25" t="s">
        <v>42</v>
      </c>
      <c r="L309" s="26">
        <v>337.92</v>
      </c>
      <c r="M309" s="27">
        <v>8.57</v>
      </c>
      <c r="N309" s="28">
        <v>2896</v>
      </c>
      <c r="Q309" s="6" t="s">
        <v>313</v>
      </c>
    </row>
    <row r="310" spans="1:27" s="1" customFormat="1" ht="11.25" customHeight="1" x14ac:dyDescent="0.2">
      <c r="A310" s="46"/>
      <c r="B310" s="108"/>
      <c r="C310" s="108"/>
      <c r="D310" s="108"/>
      <c r="E310" s="108"/>
      <c r="F310" s="46"/>
      <c r="G310" s="46"/>
      <c r="H310" s="46"/>
      <c r="I310" s="46"/>
      <c r="J310" s="49"/>
      <c r="K310" s="46"/>
      <c r="L310" s="49"/>
      <c r="M310" s="41"/>
      <c r="N310" s="49"/>
    </row>
    <row r="311" spans="1:27" s="1" customFormat="1" ht="11.25" customHeight="1" x14ac:dyDescent="0.2">
      <c r="A311" s="50"/>
      <c r="B311" s="51" t="s">
        <v>42</v>
      </c>
      <c r="C311" s="114" t="s">
        <v>314</v>
      </c>
      <c r="D311" s="114"/>
      <c r="E311" s="114"/>
      <c r="F311" s="114"/>
      <c r="G311" s="114"/>
      <c r="H311" s="114"/>
      <c r="I311" s="114"/>
      <c r="J311" s="114"/>
      <c r="K311" s="114"/>
      <c r="L311" s="52" t="s">
        <v>42</v>
      </c>
      <c r="M311" s="53"/>
      <c r="N311" s="54"/>
      <c r="X311" s="6" t="s">
        <v>314</v>
      </c>
    </row>
    <row r="312" spans="1:27" s="1" customFormat="1" ht="11.25" customHeight="1" x14ac:dyDescent="0.2">
      <c r="A312" s="55"/>
      <c r="B312" s="30" t="s">
        <v>42</v>
      </c>
      <c r="C312" s="111" t="s">
        <v>278</v>
      </c>
      <c r="D312" s="111"/>
      <c r="E312" s="111"/>
      <c r="F312" s="111"/>
      <c r="G312" s="111"/>
      <c r="H312" s="111"/>
      <c r="I312" s="111"/>
      <c r="J312" s="111"/>
      <c r="K312" s="111"/>
      <c r="L312" s="56">
        <v>445.73</v>
      </c>
      <c r="M312" s="57"/>
      <c r="N312" s="58" t="s">
        <v>42</v>
      </c>
      <c r="Y312" s="6" t="s">
        <v>278</v>
      </c>
    </row>
    <row r="313" spans="1:27" s="1" customFormat="1" ht="11.25" customHeight="1" x14ac:dyDescent="0.2">
      <c r="A313" s="55"/>
      <c r="B313" s="30" t="s">
        <v>42</v>
      </c>
      <c r="C313" s="111" t="s">
        <v>315</v>
      </c>
      <c r="D313" s="111"/>
      <c r="E313" s="111"/>
      <c r="F313" s="111"/>
      <c r="G313" s="111"/>
      <c r="H313" s="111"/>
      <c r="I313" s="111"/>
      <c r="J313" s="111"/>
      <c r="K313" s="111"/>
      <c r="L313" s="56">
        <v>101.95</v>
      </c>
      <c r="M313" s="57"/>
      <c r="N313" s="58" t="s">
        <v>42</v>
      </c>
      <c r="Y313" s="6" t="s">
        <v>315</v>
      </c>
    </row>
    <row r="314" spans="1:27" s="1" customFormat="1" ht="11.25" customHeight="1" x14ac:dyDescent="0.2">
      <c r="A314" s="55"/>
      <c r="B314" s="30" t="s">
        <v>42</v>
      </c>
      <c r="C314" s="111" t="s">
        <v>316</v>
      </c>
      <c r="D314" s="111"/>
      <c r="E314" s="111"/>
      <c r="F314" s="111"/>
      <c r="G314" s="111"/>
      <c r="H314" s="111"/>
      <c r="I314" s="111"/>
      <c r="J314" s="111"/>
      <c r="K314" s="111"/>
      <c r="L314" s="56" t="s">
        <v>42</v>
      </c>
      <c r="M314" s="57"/>
      <c r="N314" s="58" t="s">
        <v>42</v>
      </c>
      <c r="Y314" s="6" t="s">
        <v>316</v>
      </c>
    </row>
    <row r="315" spans="1:27" s="1" customFormat="1" ht="11.25" customHeight="1" x14ac:dyDescent="0.2">
      <c r="A315" s="55"/>
      <c r="B315" s="30" t="s">
        <v>42</v>
      </c>
      <c r="C315" s="111" t="s">
        <v>317</v>
      </c>
      <c r="D315" s="111"/>
      <c r="E315" s="111"/>
      <c r="F315" s="111"/>
      <c r="G315" s="111"/>
      <c r="H315" s="111"/>
      <c r="I315" s="111"/>
      <c r="J315" s="111"/>
      <c r="K315" s="111"/>
      <c r="L315" s="56">
        <v>90.85</v>
      </c>
      <c r="M315" s="57"/>
      <c r="N315" s="58" t="s">
        <v>42</v>
      </c>
      <c r="Y315" s="6" t="s">
        <v>317</v>
      </c>
    </row>
    <row r="316" spans="1:27" s="1" customFormat="1" ht="11.25" customHeight="1" x14ac:dyDescent="0.2">
      <c r="A316" s="55"/>
      <c r="B316" s="30" t="s">
        <v>42</v>
      </c>
      <c r="C316" s="111" t="s">
        <v>318</v>
      </c>
      <c r="D316" s="111"/>
      <c r="E316" s="111"/>
      <c r="F316" s="111"/>
      <c r="G316" s="111"/>
      <c r="H316" s="111"/>
      <c r="I316" s="111"/>
      <c r="J316" s="111"/>
      <c r="K316" s="111"/>
      <c r="L316" s="56">
        <v>11.1</v>
      </c>
      <c r="M316" s="57"/>
      <c r="N316" s="58" t="s">
        <v>42</v>
      </c>
      <c r="Y316" s="6" t="s">
        <v>318</v>
      </c>
    </row>
    <row r="317" spans="1:27" s="1" customFormat="1" ht="11.25" customHeight="1" x14ac:dyDescent="0.2">
      <c r="A317" s="55"/>
      <c r="B317" s="30" t="s">
        <v>42</v>
      </c>
      <c r="C317" s="111" t="s">
        <v>319</v>
      </c>
      <c r="D317" s="111"/>
      <c r="E317" s="111"/>
      <c r="F317" s="111"/>
      <c r="G317" s="111"/>
      <c r="H317" s="111"/>
      <c r="I317" s="111"/>
      <c r="J317" s="111"/>
      <c r="K317" s="111"/>
      <c r="L317" s="56">
        <v>343.78</v>
      </c>
      <c r="M317" s="57"/>
      <c r="N317" s="58" t="s">
        <v>42</v>
      </c>
      <c r="Y317" s="6" t="s">
        <v>319</v>
      </c>
    </row>
    <row r="318" spans="1:27" s="1" customFormat="1" ht="11.25" customHeight="1" x14ac:dyDescent="0.2">
      <c r="A318" s="55"/>
      <c r="B318" s="49" t="s">
        <v>42</v>
      </c>
      <c r="C318" s="109" t="s">
        <v>320</v>
      </c>
      <c r="D318" s="109"/>
      <c r="E318" s="109"/>
      <c r="F318" s="109"/>
      <c r="G318" s="109"/>
      <c r="H318" s="109"/>
      <c r="I318" s="109"/>
      <c r="J318" s="109"/>
      <c r="K318" s="109"/>
      <c r="L318" s="59">
        <v>445.73</v>
      </c>
      <c r="M318" s="60"/>
      <c r="N318" s="61"/>
      <c r="Z318" s="6" t="s">
        <v>320</v>
      </c>
    </row>
    <row r="319" spans="1:27" s="1" customFormat="1" ht="11.25" customHeight="1" x14ac:dyDescent="0.2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62"/>
      <c r="M319" s="63"/>
      <c r="N319" s="64"/>
    </row>
    <row r="320" spans="1:27" s="1" customFormat="1" ht="11.25" customHeight="1" x14ac:dyDescent="0.2">
      <c r="A320" s="50"/>
      <c r="B320" s="51" t="s">
        <v>42</v>
      </c>
      <c r="C320" s="114" t="s">
        <v>321</v>
      </c>
      <c r="D320" s="114"/>
      <c r="E320" s="114"/>
      <c r="F320" s="114"/>
      <c r="G320" s="114"/>
      <c r="H320" s="114"/>
      <c r="I320" s="114"/>
      <c r="J320" s="114"/>
      <c r="K320" s="114"/>
      <c r="L320" s="52" t="s">
        <v>42</v>
      </c>
      <c r="M320" s="53" t="s">
        <v>42</v>
      </c>
      <c r="N320" s="54" t="s">
        <v>42</v>
      </c>
      <c r="AA320" s="6" t="s">
        <v>321</v>
      </c>
    </row>
    <row r="321" spans="1:29" ht="11.25" customHeight="1" x14ac:dyDescent="0.2">
      <c r="A321" s="55"/>
      <c r="B321" s="30" t="s">
        <v>42</v>
      </c>
      <c r="C321" s="111" t="s">
        <v>278</v>
      </c>
      <c r="D321" s="111"/>
      <c r="E321" s="111"/>
      <c r="F321" s="111"/>
      <c r="G321" s="111"/>
      <c r="H321" s="111"/>
      <c r="I321" s="111"/>
      <c r="J321" s="111"/>
      <c r="K321" s="111"/>
      <c r="L321" s="56">
        <v>5655.14</v>
      </c>
      <c r="M321" s="57" t="s">
        <v>42</v>
      </c>
      <c r="N321" s="58">
        <v>48463</v>
      </c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6" t="s">
        <v>278</v>
      </c>
      <c r="AC321" s="1"/>
    </row>
    <row r="322" spans="1:29" ht="11.25" customHeight="1" x14ac:dyDescent="0.2">
      <c r="A322" s="55"/>
      <c r="B322" s="30" t="s">
        <v>42</v>
      </c>
      <c r="C322" s="111" t="s">
        <v>315</v>
      </c>
      <c r="D322" s="111"/>
      <c r="E322" s="111"/>
      <c r="F322" s="111"/>
      <c r="G322" s="111"/>
      <c r="H322" s="111"/>
      <c r="I322" s="111"/>
      <c r="J322" s="111"/>
      <c r="K322" s="111"/>
      <c r="L322" s="56">
        <v>5311.36</v>
      </c>
      <c r="M322" s="57" t="s">
        <v>42</v>
      </c>
      <c r="N322" s="58">
        <v>45517</v>
      </c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6" t="s">
        <v>315</v>
      </c>
      <c r="AC322" s="1"/>
    </row>
    <row r="323" spans="1:29" ht="11.25" customHeight="1" x14ac:dyDescent="0.2">
      <c r="A323" s="55"/>
      <c r="B323" s="30" t="s">
        <v>42</v>
      </c>
      <c r="C323" s="111" t="s">
        <v>316</v>
      </c>
      <c r="D323" s="111"/>
      <c r="E323" s="111"/>
      <c r="F323" s="111"/>
      <c r="G323" s="111"/>
      <c r="H323" s="111"/>
      <c r="I323" s="111"/>
      <c r="J323" s="111"/>
      <c r="K323" s="111"/>
      <c r="L323" s="56" t="s">
        <v>42</v>
      </c>
      <c r="M323" s="57" t="s">
        <v>42</v>
      </c>
      <c r="N323" s="58" t="s">
        <v>42</v>
      </c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6" t="s">
        <v>316</v>
      </c>
      <c r="AC323" s="1"/>
    </row>
    <row r="324" spans="1:29" ht="11.25" customHeight="1" x14ac:dyDescent="0.2">
      <c r="A324" s="55"/>
      <c r="B324" s="30" t="s">
        <v>42</v>
      </c>
      <c r="C324" s="111" t="s">
        <v>322</v>
      </c>
      <c r="D324" s="111"/>
      <c r="E324" s="111"/>
      <c r="F324" s="111"/>
      <c r="G324" s="111"/>
      <c r="H324" s="111"/>
      <c r="I324" s="111"/>
      <c r="J324" s="111"/>
      <c r="K324" s="111"/>
      <c r="L324" s="56">
        <v>1742.06</v>
      </c>
      <c r="M324" s="57" t="s">
        <v>42</v>
      </c>
      <c r="N324" s="58">
        <v>14929</v>
      </c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6" t="s">
        <v>322</v>
      </c>
      <c r="AC324" s="1"/>
    </row>
    <row r="325" spans="1:29" ht="11.25" customHeight="1" x14ac:dyDescent="0.2">
      <c r="A325" s="55"/>
      <c r="B325" s="30" t="s">
        <v>42</v>
      </c>
      <c r="C325" s="111" t="s">
        <v>317</v>
      </c>
      <c r="D325" s="111"/>
      <c r="E325" s="111"/>
      <c r="F325" s="111"/>
      <c r="G325" s="111"/>
      <c r="H325" s="111"/>
      <c r="I325" s="111"/>
      <c r="J325" s="111"/>
      <c r="K325" s="111"/>
      <c r="L325" s="56">
        <v>575.39</v>
      </c>
      <c r="M325" s="57" t="s">
        <v>42</v>
      </c>
      <c r="N325" s="58">
        <v>4932</v>
      </c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6" t="s">
        <v>317</v>
      </c>
      <c r="AC325" s="1"/>
    </row>
    <row r="326" spans="1:29" ht="11.25" customHeight="1" x14ac:dyDescent="0.2">
      <c r="A326" s="55"/>
      <c r="B326" s="30" t="s">
        <v>42</v>
      </c>
      <c r="C326" s="111" t="s">
        <v>318</v>
      </c>
      <c r="D326" s="111"/>
      <c r="E326" s="111"/>
      <c r="F326" s="111"/>
      <c r="G326" s="111"/>
      <c r="H326" s="111"/>
      <c r="I326" s="111"/>
      <c r="J326" s="111"/>
      <c r="K326" s="111"/>
      <c r="L326" s="56">
        <v>15.68</v>
      </c>
      <c r="M326" s="57" t="s">
        <v>42</v>
      </c>
      <c r="N326" s="58">
        <v>135</v>
      </c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6" t="s">
        <v>318</v>
      </c>
      <c r="AC326" s="1"/>
    </row>
    <row r="327" spans="1:29" ht="11.25" customHeight="1" x14ac:dyDescent="0.2">
      <c r="A327" s="55"/>
      <c r="B327" s="30" t="s">
        <v>42</v>
      </c>
      <c r="C327" s="111" t="s">
        <v>323</v>
      </c>
      <c r="D327" s="111"/>
      <c r="E327" s="111"/>
      <c r="F327" s="111"/>
      <c r="G327" s="111"/>
      <c r="H327" s="111"/>
      <c r="I327" s="111"/>
      <c r="J327" s="111"/>
      <c r="K327" s="111"/>
      <c r="L327" s="56">
        <v>1799.08</v>
      </c>
      <c r="M327" s="57" t="s">
        <v>42</v>
      </c>
      <c r="N327" s="58">
        <v>15417</v>
      </c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6" t="s">
        <v>323</v>
      </c>
      <c r="AC327" s="1"/>
    </row>
    <row r="328" spans="1:29" ht="11.25" customHeight="1" x14ac:dyDescent="0.2">
      <c r="A328" s="55"/>
      <c r="B328" s="30" t="s">
        <v>42</v>
      </c>
      <c r="C328" s="111" t="s">
        <v>324</v>
      </c>
      <c r="D328" s="111"/>
      <c r="E328" s="111"/>
      <c r="F328" s="111"/>
      <c r="G328" s="111"/>
      <c r="H328" s="111"/>
      <c r="I328" s="111"/>
      <c r="J328" s="111"/>
      <c r="K328" s="111"/>
      <c r="L328" s="56">
        <v>1179.1500000000001</v>
      </c>
      <c r="M328" s="57" t="s">
        <v>42</v>
      </c>
      <c r="N328" s="58">
        <v>10104</v>
      </c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6" t="s">
        <v>324</v>
      </c>
      <c r="AC328" s="1"/>
    </row>
    <row r="329" spans="1:29" ht="11.25" customHeight="1" x14ac:dyDescent="0.2">
      <c r="A329" s="55"/>
      <c r="B329" s="30" t="s">
        <v>42</v>
      </c>
      <c r="C329" s="111" t="s">
        <v>319</v>
      </c>
      <c r="D329" s="111"/>
      <c r="E329" s="111"/>
      <c r="F329" s="111"/>
      <c r="G329" s="111"/>
      <c r="H329" s="111"/>
      <c r="I329" s="111"/>
      <c r="J329" s="111"/>
      <c r="K329" s="111"/>
      <c r="L329" s="56">
        <v>343.78</v>
      </c>
      <c r="M329" s="57" t="s">
        <v>42</v>
      </c>
      <c r="N329" s="58">
        <v>2946</v>
      </c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6" t="s">
        <v>319</v>
      </c>
      <c r="AC329" s="1"/>
    </row>
    <row r="330" spans="1:29" ht="11.25" customHeight="1" x14ac:dyDescent="0.2">
      <c r="A330" s="55"/>
      <c r="B330" s="30" t="s">
        <v>42</v>
      </c>
      <c r="C330" s="111" t="s">
        <v>285</v>
      </c>
      <c r="D330" s="111"/>
      <c r="E330" s="111"/>
      <c r="F330" s="111"/>
      <c r="G330" s="111"/>
      <c r="H330" s="111"/>
      <c r="I330" s="111"/>
      <c r="J330" s="111"/>
      <c r="K330" s="111"/>
      <c r="L330" s="56">
        <v>1825.47</v>
      </c>
      <c r="M330" s="57" t="s">
        <v>42</v>
      </c>
      <c r="N330" s="58">
        <v>15644</v>
      </c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6" t="s">
        <v>285</v>
      </c>
      <c r="AC330" s="1"/>
    </row>
    <row r="331" spans="1:29" ht="11.25" customHeight="1" x14ac:dyDescent="0.2">
      <c r="A331" s="55"/>
      <c r="B331" s="30" t="s">
        <v>42</v>
      </c>
      <c r="C331" s="111" t="s">
        <v>286</v>
      </c>
      <c r="D331" s="111"/>
      <c r="E331" s="111"/>
      <c r="F331" s="111"/>
      <c r="G331" s="111"/>
      <c r="H331" s="111"/>
      <c r="I331" s="111"/>
      <c r="J331" s="111"/>
      <c r="K331" s="111"/>
      <c r="L331" s="56">
        <v>1799.08</v>
      </c>
      <c r="M331" s="57" t="s">
        <v>42</v>
      </c>
      <c r="N331" s="58">
        <v>15417</v>
      </c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6" t="s">
        <v>286</v>
      </c>
      <c r="AC331" s="1"/>
    </row>
    <row r="332" spans="1:29" ht="11.25" customHeight="1" x14ac:dyDescent="0.2">
      <c r="A332" s="55"/>
      <c r="B332" s="30" t="s">
        <v>42</v>
      </c>
      <c r="C332" s="111" t="s">
        <v>287</v>
      </c>
      <c r="D332" s="111"/>
      <c r="E332" s="111"/>
      <c r="F332" s="111"/>
      <c r="G332" s="111"/>
      <c r="H332" s="111"/>
      <c r="I332" s="111"/>
      <c r="J332" s="111"/>
      <c r="K332" s="111"/>
      <c r="L332" s="56">
        <v>1179.1500000000001</v>
      </c>
      <c r="M332" s="57" t="s">
        <v>42</v>
      </c>
      <c r="N332" s="58">
        <v>10104</v>
      </c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6" t="s">
        <v>287</v>
      </c>
      <c r="AC332" s="1"/>
    </row>
    <row r="333" spans="1:29" ht="11.25" customHeight="1" x14ac:dyDescent="0.2">
      <c r="A333" s="55"/>
      <c r="B333" s="49" t="s">
        <v>42</v>
      </c>
      <c r="C333" s="109" t="s">
        <v>325</v>
      </c>
      <c r="D333" s="109"/>
      <c r="E333" s="109"/>
      <c r="F333" s="109"/>
      <c r="G333" s="109"/>
      <c r="H333" s="109"/>
      <c r="I333" s="109"/>
      <c r="J333" s="109"/>
      <c r="K333" s="109"/>
      <c r="L333" s="59">
        <v>5655.14</v>
      </c>
      <c r="M333" s="60" t="s">
        <v>42</v>
      </c>
      <c r="N333" s="65">
        <v>48463</v>
      </c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6" t="s">
        <v>325</v>
      </c>
    </row>
    <row r="334" spans="1:29" ht="11.25" customHeight="1" x14ac:dyDescent="0.2">
      <c r="B334" s="49"/>
      <c r="C334" s="108"/>
      <c r="D334" s="108"/>
      <c r="E334" s="108"/>
      <c r="F334" s="108"/>
      <c r="G334" s="108"/>
      <c r="H334" s="108"/>
      <c r="I334" s="108"/>
      <c r="J334" s="108"/>
      <c r="K334" s="108"/>
      <c r="L334" s="59"/>
      <c r="M334" s="60"/>
      <c r="N334" s="66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1.25" customHeight="1" x14ac:dyDescent="0.2">
      <c r="A335" s="67"/>
      <c r="B335" s="67"/>
      <c r="C335" s="67"/>
      <c r="D335" s="67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x14ac:dyDescent="0.2">
      <c r="B336" s="68" t="s">
        <v>326</v>
      </c>
      <c r="C336" s="110" t="s">
        <v>1186</v>
      </c>
      <c r="D336" s="110"/>
      <c r="E336" s="110"/>
      <c r="F336" s="110"/>
      <c r="G336" s="110"/>
      <c r="H336" s="110"/>
      <c r="I336" s="110"/>
      <c r="J336" s="110"/>
      <c r="K336" s="110"/>
      <c r="L336" s="110"/>
    </row>
    <row r="337" spans="2:12" ht="11.25" customHeight="1" x14ac:dyDescent="0.2">
      <c r="B337" s="2"/>
      <c r="C337" s="119" t="s">
        <v>328</v>
      </c>
      <c r="D337" s="119"/>
      <c r="E337" s="119"/>
      <c r="F337" s="119"/>
      <c r="G337" s="119"/>
      <c r="H337" s="119"/>
      <c r="I337" s="119"/>
      <c r="J337" s="119"/>
      <c r="K337" s="119"/>
      <c r="L337" s="119"/>
    </row>
    <row r="338" spans="2:12" ht="11.25" customHeight="1" x14ac:dyDescent="0.2">
      <c r="B338" s="68" t="s">
        <v>329</v>
      </c>
      <c r="C338" s="110" t="s">
        <v>42</v>
      </c>
      <c r="D338" s="110"/>
      <c r="E338" s="110"/>
      <c r="F338" s="110"/>
      <c r="G338" s="110"/>
      <c r="H338" s="110"/>
      <c r="I338" s="110"/>
      <c r="J338" s="110"/>
      <c r="K338" s="110"/>
      <c r="L338" s="110"/>
    </row>
    <row r="339" spans="2:12" ht="11.25" customHeight="1" x14ac:dyDescent="0.2">
      <c r="C339" s="119" t="s">
        <v>328</v>
      </c>
      <c r="D339" s="119"/>
      <c r="E339" s="119"/>
      <c r="F339" s="119"/>
      <c r="G339" s="119"/>
      <c r="H339" s="119"/>
      <c r="I339" s="119"/>
      <c r="J339" s="119"/>
      <c r="K339" s="119"/>
      <c r="L339" s="119"/>
    </row>
    <row r="340" spans="2:12" ht="11.25" customHeight="1" x14ac:dyDescent="0.2"/>
    <row r="353" s="1" customFormat="1" x14ac:dyDescent="0.2"/>
  </sheetData>
  <mergeCells count="324">
    <mergeCell ref="C337:L337"/>
    <mergeCell ref="C338:L338"/>
    <mergeCell ref="C339:L339"/>
    <mergeCell ref="D5:N5"/>
    <mergeCell ref="A7:N7"/>
    <mergeCell ref="A8:N8"/>
    <mergeCell ref="A9:N9"/>
    <mergeCell ref="A10:N10"/>
    <mergeCell ref="A11:N11"/>
    <mergeCell ref="J27:L28"/>
    <mergeCell ref="M27:M29"/>
    <mergeCell ref="N27:N29"/>
    <mergeCell ref="C30:E30"/>
    <mergeCell ref="A31:N31"/>
    <mergeCell ref="C32:E32"/>
    <mergeCell ref="A12:N12"/>
    <mergeCell ref="A13:N13"/>
    <mergeCell ref="B15:F15"/>
    <mergeCell ref="B16:F16"/>
    <mergeCell ref="L25:M25"/>
    <mergeCell ref="A27:A29"/>
    <mergeCell ref="B27:B29"/>
    <mergeCell ref="C27:E29"/>
    <mergeCell ref="F27:F29"/>
    <mergeCell ref="G27:I28"/>
    <mergeCell ref="C39:E39"/>
    <mergeCell ref="C40:E40"/>
    <mergeCell ref="C41:E41"/>
    <mergeCell ref="C42:E42"/>
    <mergeCell ref="C43:E43"/>
    <mergeCell ref="C44:E44"/>
    <mergeCell ref="C33:N33"/>
    <mergeCell ref="C35:E35"/>
    <mergeCell ref="C36:E36"/>
    <mergeCell ref="C37:E37"/>
    <mergeCell ref="C38:E38"/>
    <mergeCell ref="C34:N34"/>
    <mergeCell ref="C51:E51"/>
    <mergeCell ref="C52:E52"/>
    <mergeCell ref="C53:E53"/>
    <mergeCell ref="C54:E54"/>
    <mergeCell ref="C55:E55"/>
    <mergeCell ref="C56:E56"/>
    <mergeCell ref="C45:E45"/>
    <mergeCell ref="C46:E46"/>
    <mergeCell ref="C47:N47"/>
    <mergeCell ref="C49:E49"/>
    <mergeCell ref="C50:E50"/>
    <mergeCell ref="C48:N48"/>
    <mergeCell ref="C63:E63"/>
    <mergeCell ref="C64:E64"/>
    <mergeCell ref="C65:E65"/>
    <mergeCell ref="C66:E66"/>
    <mergeCell ref="C67:E67"/>
    <mergeCell ref="C68:E68"/>
    <mergeCell ref="C57:E57"/>
    <mergeCell ref="C58:E58"/>
    <mergeCell ref="C59:E59"/>
    <mergeCell ref="C60:E60"/>
    <mergeCell ref="C62:E62"/>
    <mergeCell ref="C61:N61"/>
    <mergeCell ref="C75:E75"/>
    <mergeCell ref="C76:E76"/>
    <mergeCell ref="C77:E77"/>
    <mergeCell ref="C78:E78"/>
    <mergeCell ref="C79:E79"/>
    <mergeCell ref="C80:E80"/>
    <mergeCell ref="C69:E69"/>
    <mergeCell ref="C73:E73"/>
    <mergeCell ref="C74:E74"/>
    <mergeCell ref="C70:E70"/>
    <mergeCell ref="C71:N71"/>
    <mergeCell ref="C72:N72"/>
    <mergeCell ref="C87:E87"/>
    <mergeCell ref="C88:E88"/>
    <mergeCell ref="C89:E89"/>
    <mergeCell ref="C90:E90"/>
    <mergeCell ref="C91:E91"/>
    <mergeCell ref="C92:E92"/>
    <mergeCell ref="C81:E81"/>
    <mergeCell ref="C82:E82"/>
    <mergeCell ref="C83:E83"/>
    <mergeCell ref="C85:N85"/>
    <mergeCell ref="C84:E84"/>
    <mergeCell ref="C86:N86"/>
    <mergeCell ref="C99:E99"/>
    <mergeCell ref="C100:E100"/>
    <mergeCell ref="C101:E101"/>
    <mergeCell ref="C102:E102"/>
    <mergeCell ref="C103:E103"/>
    <mergeCell ref="C104:E104"/>
    <mergeCell ref="C93:E93"/>
    <mergeCell ref="C94:E94"/>
    <mergeCell ref="C95:E95"/>
    <mergeCell ref="C96:E96"/>
    <mergeCell ref="C97:E97"/>
    <mergeCell ref="C98:N98"/>
    <mergeCell ref="C111:E111"/>
    <mergeCell ref="C112:E112"/>
    <mergeCell ref="C113:E113"/>
    <mergeCell ref="C114:E114"/>
    <mergeCell ref="C115:E115"/>
    <mergeCell ref="C116:E116"/>
    <mergeCell ref="C105:E105"/>
    <mergeCell ref="C106:E106"/>
    <mergeCell ref="C107:N107"/>
    <mergeCell ref="C109:E109"/>
    <mergeCell ref="C110:E110"/>
    <mergeCell ref="C108:N108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C122:E122"/>
    <mergeCell ref="C121:N121"/>
    <mergeCell ref="C135:E135"/>
    <mergeCell ref="C136:E136"/>
    <mergeCell ref="C137:E137"/>
    <mergeCell ref="C138:E138"/>
    <mergeCell ref="C139:E139"/>
    <mergeCell ref="C140:E140"/>
    <mergeCell ref="C129:E129"/>
    <mergeCell ref="C130:E130"/>
    <mergeCell ref="C131:E131"/>
    <mergeCell ref="C132:E132"/>
    <mergeCell ref="C133:N133"/>
    <mergeCell ref="C134:N134"/>
    <mergeCell ref="C147:N147"/>
    <mergeCell ref="C148:N148"/>
    <mergeCell ref="C149:E149"/>
    <mergeCell ref="C150:E150"/>
    <mergeCell ref="C151:E151"/>
    <mergeCell ref="C152:E152"/>
    <mergeCell ref="C141:E141"/>
    <mergeCell ref="C142:E142"/>
    <mergeCell ref="C143:E143"/>
    <mergeCell ref="C144:E144"/>
    <mergeCell ref="C145:E145"/>
    <mergeCell ref="C146:E146"/>
    <mergeCell ref="C159:E159"/>
    <mergeCell ref="C161:N161"/>
    <mergeCell ref="C162:E162"/>
    <mergeCell ref="C163:E163"/>
    <mergeCell ref="C164:E164"/>
    <mergeCell ref="C153:E153"/>
    <mergeCell ref="C154:E154"/>
    <mergeCell ref="C155:E155"/>
    <mergeCell ref="C156:E156"/>
    <mergeCell ref="C157:E157"/>
    <mergeCell ref="C158:E158"/>
    <mergeCell ref="C160:N160"/>
    <mergeCell ref="C171:E171"/>
    <mergeCell ref="C172:E172"/>
    <mergeCell ref="C173:E173"/>
    <mergeCell ref="C175:N175"/>
    <mergeCell ref="C165:E165"/>
    <mergeCell ref="C166:E166"/>
    <mergeCell ref="C167:E167"/>
    <mergeCell ref="C168:E168"/>
    <mergeCell ref="C169:E169"/>
    <mergeCell ref="C170:E170"/>
    <mergeCell ref="C174:N174"/>
    <mergeCell ref="C176:E176"/>
    <mergeCell ref="C183:E183"/>
    <mergeCell ref="C184:E184"/>
    <mergeCell ref="C185:E185"/>
    <mergeCell ref="C186:E186"/>
    <mergeCell ref="C188:E188"/>
    <mergeCell ref="C177:E177"/>
    <mergeCell ref="C178:E178"/>
    <mergeCell ref="C179:E179"/>
    <mergeCell ref="C180:E180"/>
    <mergeCell ref="C181:E181"/>
    <mergeCell ref="C182:E182"/>
    <mergeCell ref="C187:N187"/>
    <mergeCell ref="C195:E195"/>
    <mergeCell ref="C196:E196"/>
    <mergeCell ref="C197:E197"/>
    <mergeCell ref="C198:E198"/>
    <mergeCell ref="C189:E189"/>
    <mergeCell ref="C190:E190"/>
    <mergeCell ref="C191:E191"/>
    <mergeCell ref="C192:E192"/>
    <mergeCell ref="C193:E193"/>
    <mergeCell ref="C194:E194"/>
    <mergeCell ref="C199:N199"/>
    <mergeCell ref="C200:N200"/>
    <mergeCell ref="C207:E207"/>
    <mergeCell ref="C208:E208"/>
    <mergeCell ref="C209:E209"/>
    <mergeCell ref="C210:E210"/>
    <mergeCell ref="C211:E211"/>
    <mergeCell ref="C212:E212"/>
    <mergeCell ref="C202:E202"/>
    <mergeCell ref="C203:E203"/>
    <mergeCell ref="C204:E204"/>
    <mergeCell ref="C205:E205"/>
    <mergeCell ref="C206:E206"/>
    <mergeCell ref="C201:E201"/>
    <mergeCell ref="C213:N213"/>
    <mergeCell ref="C231:E231"/>
    <mergeCell ref="C232:E232"/>
    <mergeCell ref="C233:E233"/>
    <mergeCell ref="C234:E234"/>
    <mergeCell ref="C235:E235"/>
    <mergeCell ref="C225:E225"/>
    <mergeCell ref="C227:E227"/>
    <mergeCell ref="C228:E228"/>
    <mergeCell ref="C229:E229"/>
    <mergeCell ref="C230:E230"/>
    <mergeCell ref="C226:N226"/>
    <mergeCell ref="C219:E219"/>
    <mergeCell ref="C220:E220"/>
    <mergeCell ref="C221:E221"/>
    <mergeCell ref="C222:E222"/>
    <mergeCell ref="C223:E223"/>
    <mergeCell ref="C224:E224"/>
    <mergeCell ref="C214:E214"/>
    <mergeCell ref="C215:E215"/>
    <mergeCell ref="C216:E216"/>
    <mergeCell ref="C217:E217"/>
    <mergeCell ref="C218:E218"/>
    <mergeCell ref="C236:N236"/>
    <mergeCell ref="C243:E243"/>
    <mergeCell ref="C244:E244"/>
    <mergeCell ref="C245:E245"/>
    <mergeCell ref="C246:E246"/>
    <mergeCell ref="C247:E247"/>
    <mergeCell ref="C248:E248"/>
    <mergeCell ref="C238:E238"/>
    <mergeCell ref="C240:E240"/>
    <mergeCell ref="C241:E241"/>
    <mergeCell ref="C242:E242"/>
    <mergeCell ref="C237:N237"/>
    <mergeCell ref="C239:E239"/>
    <mergeCell ref="C255:E255"/>
    <mergeCell ref="C256:E256"/>
    <mergeCell ref="C257:E257"/>
    <mergeCell ref="C258:E258"/>
    <mergeCell ref="C259:E259"/>
    <mergeCell ref="C260:E260"/>
    <mergeCell ref="C249:E249"/>
    <mergeCell ref="C252:E252"/>
    <mergeCell ref="C253:E253"/>
    <mergeCell ref="C254:E254"/>
    <mergeCell ref="C250:N250"/>
    <mergeCell ref="C251:N251"/>
    <mergeCell ref="C267:E267"/>
    <mergeCell ref="C268:E268"/>
    <mergeCell ref="C269:E269"/>
    <mergeCell ref="C270:E270"/>
    <mergeCell ref="C271:E271"/>
    <mergeCell ref="C272:E272"/>
    <mergeCell ref="C261:E261"/>
    <mergeCell ref="C262:E262"/>
    <mergeCell ref="C263:E263"/>
    <mergeCell ref="C265:E265"/>
    <mergeCell ref="C266:E266"/>
    <mergeCell ref="C264:N264"/>
    <mergeCell ref="C279:E279"/>
    <mergeCell ref="C280:E280"/>
    <mergeCell ref="C281:E281"/>
    <mergeCell ref="C282:E282"/>
    <mergeCell ref="C283:E283"/>
    <mergeCell ref="C284:E284"/>
    <mergeCell ref="C273:E273"/>
    <mergeCell ref="C274:E274"/>
    <mergeCell ref="C275:E275"/>
    <mergeCell ref="C277:E277"/>
    <mergeCell ref="C278:E278"/>
    <mergeCell ref="C276:N276"/>
    <mergeCell ref="C292:K292"/>
    <mergeCell ref="C293:K293"/>
    <mergeCell ref="C294:K294"/>
    <mergeCell ref="C295:K295"/>
    <mergeCell ref="C296:K296"/>
    <mergeCell ref="C297:K297"/>
    <mergeCell ref="C285:E285"/>
    <mergeCell ref="C288:K288"/>
    <mergeCell ref="C289:K289"/>
    <mergeCell ref="C290:K290"/>
    <mergeCell ref="C291:K291"/>
    <mergeCell ref="C286:E286"/>
    <mergeCell ref="C305:E305"/>
    <mergeCell ref="C306:E306"/>
    <mergeCell ref="C298:K298"/>
    <mergeCell ref="C301:E301"/>
    <mergeCell ref="C302:E302"/>
    <mergeCell ref="C303:E303"/>
    <mergeCell ref="C299:K299"/>
    <mergeCell ref="A300:N300"/>
    <mergeCell ref="C304:N304"/>
    <mergeCell ref="C307:N307"/>
    <mergeCell ref="C308:E308"/>
    <mergeCell ref="C309:E309"/>
    <mergeCell ref="C318:K318"/>
    <mergeCell ref="C320:K320"/>
    <mergeCell ref="C321:K321"/>
    <mergeCell ref="C322:K322"/>
    <mergeCell ref="C323:K323"/>
    <mergeCell ref="C311:K311"/>
    <mergeCell ref="C312:K312"/>
    <mergeCell ref="C313:K313"/>
    <mergeCell ref="C314:K314"/>
    <mergeCell ref="C315:K315"/>
    <mergeCell ref="C317:K317"/>
    <mergeCell ref="C316:K316"/>
    <mergeCell ref="C333:K333"/>
    <mergeCell ref="C336:L336"/>
    <mergeCell ref="C330:K330"/>
    <mergeCell ref="C324:K324"/>
    <mergeCell ref="C325:K325"/>
    <mergeCell ref="C326:K326"/>
    <mergeCell ref="C327:K327"/>
    <mergeCell ref="C328:K328"/>
    <mergeCell ref="C329:K329"/>
    <mergeCell ref="C331:K331"/>
    <mergeCell ref="C332:K332"/>
  </mergeCells>
  <pageMargins left="0.70866141732283472" right="0.70866141732283472" top="0.74803149606299213" bottom="0.74803149606299213" header="0.31496062992125984" footer="0.31496062992125984"/>
  <pageSetup paperSize="9" scale="96" fitToHeight="39" orientation="landscape" verticalDpi="0" r:id="rId1"/>
  <headerFooter>
    <oddFooter>&amp;A&amp;RСтраница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189"/>
  <sheetViews>
    <sheetView workbookViewId="0">
      <selection sqref="A1:XFD1048576"/>
    </sheetView>
  </sheetViews>
  <sheetFormatPr defaultColWidth="9.140625" defaultRowHeight="11.25" x14ac:dyDescent="0.2"/>
  <cols>
    <col min="1" max="1" width="8.140625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7.85546875" style="1" customWidth="1"/>
    <col min="8" max="8" width="8.42578125" style="1" customWidth="1"/>
    <col min="9" max="9" width="8.7109375" style="1" customWidth="1"/>
    <col min="10" max="10" width="8.140625" style="1" customWidth="1"/>
    <col min="11" max="11" width="8.5703125" style="1" customWidth="1"/>
    <col min="12" max="12" width="10" style="1" customWidth="1"/>
    <col min="13" max="13" width="6" style="1" customWidth="1"/>
    <col min="14" max="14" width="9.7109375" style="1" customWidth="1"/>
    <col min="15" max="15" width="99.7109375" style="6" hidden="1" customWidth="1"/>
    <col min="16" max="16" width="138.42578125" style="6" hidden="1" customWidth="1"/>
    <col min="17" max="17" width="34.140625" style="6" hidden="1" customWidth="1"/>
    <col min="18" max="18" width="110.140625" style="6" hidden="1" customWidth="1"/>
    <col min="19" max="22" width="34.140625" style="6" hidden="1" customWidth="1"/>
    <col min="23" max="23" width="110.140625" style="6" hidden="1" customWidth="1"/>
    <col min="24" max="26" width="84.42578125" style="6" hidden="1" customWidth="1"/>
    <col min="27" max="27" width="138.42578125" style="6" hidden="1" customWidth="1"/>
    <col min="28" max="28" width="110.140625" style="6" hidden="1" customWidth="1"/>
    <col min="29" max="31" width="84.42578125" style="6" hidden="1" customWidth="1"/>
    <col min="32" max="16384" width="9.140625" style="1"/>
  </cols>
  <sheetData>
    <row r="1" spans="1:15" s="1" customFormat="1" x14ac:dyDescent="0.2">
      <c r="N1" s="2" t="s">
        <v>14</v>
      </c>
    </row>
    <row r="2" spans="1:15" s="1" customFormat="1" x14ac:dyDescent="0.2">
      <c r="N2" s="2" t="s">
        <v>15</v>
      </c>
    </row>
    <row r="3" spans="1:15" s="1" customFormat="1" x14ac:dyDescent="0.2">
      <c r="N3" s="2"/>
    </row>
    <row r="4" spans="1:15" s="1" customFormat="1" x14ac:dyDescent="0.2">
      <c r="F4" s="3"/>
    </row>
    <row r="5" spans="1:15" s="1" customFormat="1" ht="33.75" x14ac:dyDescent="0.2">
      <c r="A5" s="4" t="s">
        <v>16</v>
      </c>
      <c r="B5" s="5"/>
      <c r="D5" s="111" t="s">
        <v>17</v>
      </c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6" t="s">
        <v>17</v>
      </c>
    </row>
    <row r="6" spans="1:15" s="1" customFormat="1" ht="15" customHeight="1" x14ac:dyDescent="0.2">
      <c r="A6" s="7" t="s">
        <v>18</v>
      </c>
      <c r="D6" s="8" t="s">
        <v>19</v>
      </c>
      <c r="E6" s="8"/>
      <c r="F6" s="9"/>
      <c r="G6" s="9"/>
      <c r="H6" s="9"/>
      <c r="I6" s="9"/>
      <c r="J6" s="9"/>
      <c r="K6" s="9"/>
      <c r="L6" s="9"/>
      <c r="M6" s="9"/>
      <c r="N6" s="9"/>
    </row>
    <row r="7" spans="1:15" s="1" customFormat="1" ht="43.5" customHeight="1" x14ac:dyDescent="0.2">
      <c r="A7" s="120" t="s">
        <v>330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</row>
    <row r="8" spans="1:15" s="1" customFormat="1" x14ac:dyDescent="0.2">
      <c r="A8" s="121" t="s">
        <v>0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5" s="1" customFormat="1" ht="30" customHeight="1" x14ac:dyDescent="0.2">
      <c r="A9" s="120" t="s">
        <v>7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5" s="1" customFormat="1" x14ac:dyDescent="0.2">
      <c r="A10" s="121" t="s">
        <v>20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5" s="1" customFormat="1" ht="28.5" customHeight="1" x14ac:dyDescent="0.25">
      <c r="A11" s="122" t="s">
        <v>331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</row>
    <row r="12" spans="1:15" s="1" customFormat="1" ht="29.25" customHeight="1" x14ac:dyDescent="0.2">
      <c r="A12" s="120" t="s">
        <v>4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</row>
    <row r="13" spans="1:15" s="1" customFormat="1" ht="33.75" customHeight="1" x14ac:dyDescent="0.2">
      <c r="A13" s="121" t="s">
        <v>22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5" s="1" customFormat="1" ht="18" customHeight="1" x14ac:dyDescent="0.2">
      <c r="A14" s="1" t="s">
        <v>23</v>
      </c>
      <c r="B14" s="10" t="s">
        <v>24</v>
      </c>
      <c r="C14" s="1" t="s">
        <v>25</v>
      </c>
      <c r="F14" s="6"/>
      <c r="G14" s="6"/>
      <c r="H14" s="6"/>
      <c r="I14" s="6"/>
      <c r="J14" s="6"/>
      <c r="K14" s="6"/>
      <c r="L14" s="6"/>
      <c r="M14" s="6"/>
      <c r="N14" s="6"/>
    </row>
    <row r="15" spans="1:15" s="1" customFormat="1" ht="30.75" customHeight="1" x14ac:dyDescent="0.2">
      <c r="A15" s="1" t="s">
        <v>26</v>
      </c>
      <c r="B15" s="124" t="s">
        <v>332</v>
      </c>
      <c r="C15" s="124"/>
      <c r="D15" s="124"/>
      <c r="E15" s="124"/>
      <c r="F15" s="124"/>
      <c r="G15" s="6"/>
      <c r="H15" s="6"/>
      <c r="I15" s="6"/>
      <c r="J15" s="6"/>
      <c r="K15" s="6"/>
      <c r="L15" s="6"/>
      <c r="M15" s="6"/>
      <c r="N15" s="6"/>
    </row>
    <row r="16" spans="1:15" s="1" customFormat="1" x14ac:dyDescent="0.2">
      <c r="B16" s="125" t="s">
        <v>28</v>
      </c>
      <c r="C16" s="125"/>
      <c r="D16" s="125"/>
      <c r="E16" s="125"/>
      <c r="F16" s="125"/>
      <c r="G16" s="11"/>
      <c r="H16" s="11"/>
      <c r="I16" s="11"/>
      <c r="J16" s="11"/>
      <c r="K16" s="11"/>
      <c r="L16" s="11"/>
      <c r="M16" s="12"/>
      <c r="N16" s="11"/>
    </row>
    <row r="17" spans="1:31" ht="25.5" customHeight="1" x14ac:dyDescent="0.2">
      <c r="D17" s="13"/>
      <c r="E17" s="13"/>
      <c r="F17" s="13"/>
      <c r="G17" s="13"/>
      <c r="H17" s="13"/>
      <c r="I17" s="13"/>
      <c r="J17" s="13"/>
      <c r="K17" s="13"/>
      <c r="L17" s="13"/>
      <c r="M17" s="11"/>
      <c r="N17" s="1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x14ac:dyDescent="0.2">
      <c r="A18" s="14" t="s">
        <v>29</v>
      </c>
      <c r="D18" s="8" t="s">
        <v>30</v>
      </c>
      <c r="F18" s="15"/>
      <c r="G18" s="15"/>
      <c r="H18" s="15"/>
      <c r="I18" s="15"/>
      <c r="J18" s="15"/>
      <c r="K18" s="15"/>
      <c r="L18" s="15"/>
      <c r="M18" s="15"/>
      <c r="N18" s="1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25.5" customHeight="1" x14ac:dyDescent="0.2"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2.75" customHeight="1" x14ac:dyDescent="0.2">
      <c r="A20" s="14" t="s">
        <v>31</v>
      </c>
      <c r="C20" s="16">
        <v>1600.22</v>
      </c>
      <c r="D20" s="17" t="s">
        <v>1462</v>
      </c>
      <c r="E20" s="4" t="s">
        <v>32</v>
      </c>
      <c r="L20" s="18"/>
      <c r="M20" s="18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2.75" customHeight="1" x14ac:dyDescent="0.2">
      <c r="B21" s="1" t="s">
        <v>33</v>
      </c>
      <c r="C21" s="19"/>
      <c r="D21" s="20"/>
      <c r="E21" s="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12.75" customHeight="1" x14ac:dyDescent="0.2">
      <c r="B22" s="1" t="s">
        <v>9</v>
      </c>
      <c r="C22" s="16">
        <v>1600.22</v>
      </c>
      <c r="D22" s="17" t="s">
        <v>1462</v>
      </c>
      <c r="E22" s="4" t="s">
        <v>32</v>
      </c>
      <c r="G22" s="1" t="s">
        <v>34</v>
      </c>
      <c r="L22" s="16">
        <v>48.81</v>
      </c>
      <c r="M22" s="17" t="s">
        <v>1463</v>
      </c>
      <c r="N22" s="4" t="s">
        <v>32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12.75" customHeight="1" x14ac:dyDescent="0.2">
      <c r="B23" s="1" t="s">
        <v>2</v>
      </c>
      <c r="C23" s="16">
        <v>0</v>
      </c>
      <c r="D23" s="21" t="s">
        <v>35</v>
      </c>
      <c r="E23" s="4" t="s">
        <v>32</v>
      </c>
      <c r="G23" s="1" t="s">
        <v>36</v>
      </c>
      <c r="L23" s="22"/>
      <c r="M23" s="22">
        <v>632.73</v>
      </c>
      <c r="N23" s="7" t="s">
        <v>37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12.75" customHeight="1" x14ac:dyDescent="0.2">
      <c r="B24" s="1" t="s">
        <v>38</v>
      </c>
      <c r="C24" s="16">
        <v>0</v>
      </c>
      <c r="D24" s="21" t="s">
        <v>35</v>
      </c>
      <c r="E24" s="4" t="s">
        <v>32</v>
      </c>
      <c r="G24" s="1" t="s">
        <v>39</v>
      </c>
      <c r="L24" s="22"/>
      <c r="M24" s="22">
        <v>19.09</v>
      </c>
      <c r="N24" s="7" t="s">
        <v>37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2.75" customHeight="1" x14ac:dyDescent="0.2">
      <c r="B25" s="1" t="s">
        <v>40</v>
      </c>
      <c r="C25" s="16">
        <v>0</v>
      </c>
      <c r="D25" s="17" t="s">
        <v>35</v>
      </c>
      <c r="E25" s="4" t="s">
        <v>32</v>
      </c>
      <c r="G25" s="1" t="s">
        <v>41</v>
      </c>
      <c r="L25" s="126" t="s">
        <v>42</v>
      </c>
      <c r="M25" s="126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x14ac:dyDescent="0.2">
      <c r="A26" s="23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36" customHeight="1" x14ac:dyDescent="0.2">
      <c r="A27" s="118" t="s">
        <v>43</v>
      </c>
      <c r="B27" s="118" t="s">
        <v>44</v>
      </c>
      <c r="C27" s="118" t="s">
        <v>8</v>
      </c>
      <c r="D27" s="118"/>
      <c r="E27" s="118"/>
      <c r="F27" s="118" t="s">
        <v>45</v>
      </c>
      <c r="G27" s="118" t="s">
        <v>46</v>
      </c>
      <c r="H27" s="118"/>
      <c r="I27" s="118"/>
      <c r="J27" s="118" t="s">
        <v>47</v>
      </c>
      <c r="K27" s="118"/>
      <c r="L27" s="118"/>
      <c r="M27" s="118" t="s">
        <v>48</v>
      </c>
      <c r="N27" s="118" t="s">
        <v>49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36.75" customHeight="1" x14ac:dyDescent="0.2">
      <c r="A28" s="118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45" x14ac:dyDescent="0.2">
      <c r="A29" s="118"/>
      <c r="B29" s="118"/>
      <c r="C29" s="118"/>
      <c r="D29" s="118"/>
      <c r="E29" s="118"/>
      <c r="F29" s="118"/>
      <c r="G29" s="99" t="s">
        <v>50</v>
      </c>
      <c r="H29" s="99" t="s">
        <v>51</v>
      </c>
      <c r="I29" s="99" t="s">
        <v>52</v>
      </c>
      <c r="J29" s="99" t="s">
        <v>50</v>
      </c>
      <c r="K29" s="99" t="s">
        <v>51</v>
      </c>
      <c r="L29" s="99" t="s">
        <v>10</v>
      </c>
      <c r="M29" s="118"/>
      <c r="N29" s="118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x14ac:dyDescent="0.2">
      <c r="A30" s="100">
        <v>1</v>
      </c>
      <c r="B30" s="100">
        <v>2</v>
      </c>
      <c r="C30" s="123">
        <v>3</v>
      </c>
      <c r="D30" s="123"/>
      <c r="E30" s="123"/>
      <c r="F30" s="100">
        <v>4</v>
      </c>
      <c r="G30" s="100">
        <v>5</v>
      </c>
      <c r="H30" s="100">
        <v>6</v>
      </c>
      <c r="I30" s="100">
        <v>7</v>
      </c>
      <c r="J30" s="100">
        <v>8</v>
      </c>
      <c r="K30" s="100">
        <v>9</v>
      </c>
      <c r="L30" s="100">
        <v>10</v>
      </c>
      <c r="M30" s="100">
        <v>11</v>
      </c>
      <c r="N30" s="100">
        <v>12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x14ac:dyDescent="0.2">
      <c r="A31" s="115" t="s">
        <v>333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7"/>
      <c r="O31" s="1"/>
      <c r="P31" s="6" t="s">
        <v>333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33.75" x14ac:dyDescent="0.2">
      <c r="A32" s="24" t="s">
        <v>54</v>
      </c>
      <c r="B32" s="98" t="s">
        <v>55</v>
      </c>
      <c r="C32" s="113" t="s">
        <v>1135</v>
      </c>
      <c r="D32" s="113"/>
      <c r="E32" s="113"/>
      <c r="F32" s="25" t="s">
        <v>56</v>
      </c>
      <c r="G32" s="25" t="s">
        <v>42</v>
      </c>
      <c r="H32" s="25" t="s">
        <v>42</v>
      </c>
      <c r="I32" s="25" t="s">
        <v>57</v>
      </c>
      <c r="J32" s="26" t="s">
        <v>42</v>
      </c>
      <c r="K32" s="25" t="s">
        <v>42</v>
      </c>
      <c r="L32" s="26" t="s">
        <v>42</v>
      </c>
      <c r="M32" s="27" t="s">
        <v>42</v>
      </c>
      <c r="N32" s="28" t="s">
        <v>42</v>
      </c>
      <c r="O32" s="1"/>
      <c r="P32" s="1"/>
      <c r="Q32" s="6" t="s">
        <v>1135</v>
      </c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x14ac:dyDescent="0.2">
      <c r="A33" s="40"/>
      <c r="B33" s="97"/>
      <c r="C33" s="111" t="s">
        <v>1136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  <c r="O33" s="1"/>
      <c r="P33" s="1"/>
      <c r="Q33" s="1"/>
      <c r="R33" s="6" t="s">
        <v>1136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x14ac:dyDescent="0.2">
      <c r="A34" s="31"/>
      <c r="B34" s="30" t="s">
        <v>54</v>
      </c>
      <c r="C34" s="111" t="s">
        <v>60</v>
      </c>
      <c r="D34" s="111"/>
      <c r="E34" s="111"/>
      <c r="F34" s="41" t="s">
        <v>42</v>
      </c>
      <c r="G34" s="41" t="s">
        <v>42</v>
      </c>
      <c r="H34" s="41" t="s">
        <v>42</v>
      </c>
      <c r="I34" s="41" t="s">
        <v>42</v>
      </c>
      <c r="J34" s="42">
        <v>1071.26</v>
      </c>
      <c r="K34" s="41" t="s">
        <v>42</v>
      </c>
      <c r="L34" s="42">
        <v>73.010000000000005</v>
      </c>
      <c r="M34" s="43">
        <v>8.57</v>
      </c>
      <c r="N34" s="44">
        <v>626</v>
      </c>
      <c r="O34" s="1"/>
      <c r="P34" s="1"/>
      <c r="Q34" s="1"/>
      <c r="R34" s="1"/>
      <c r="S34" s="6" t="s">
        <v>60</v>
      </c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x14ac:dyDescent="0.2">
      <c r="A35" s="31"/>
      <c r="B35" s="30" t="s">
        <v>62</v>
      </c>
      <c r="C35" s="111" t="s">
        <v>63</v>
      </c>
      <c r="D35" s="111"/>
      <c r="E35" s="111"/>
      <c r="F35" s="41" t="s">
        <v>42</v>
      </c>
      <c r="G35" s="41" t="s">
        <v>42</v>
      </c>
      <c r="H35" s="41" t="s">
        <v>42</v>
      </c>
      <c r="I35" s="41" t="s">
        <v>42</v>
      </c>
      <c r="J35" s="42">
        <v>231.79</v>
      </c>
      <c r="K35" s="41" t="s">
        <v>42</v>
      </c>
      <c r="L35" s="42">
        <v>15.8</v>
      </c>
      <c r="M35" s="43">
        <v>8.57</v>
      </c>
      <c r="N35" s="44">
        <v>135</v>
      </c>
      <c r="O35" s="1"/>
      <c r="P35" s="1"/>
      <c r="Q35" s="1"/>
      <c r="R35" s="1"/>
      <c r="S35" s="6" t="s">
        <v>63</v>
      </c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x14ac:dyDescent="0.2">
      <c r="A36" s="31"/>
      <c r="B36" s="30" t="s">
        <v>64</v>
      </c>
      <c r="C36" s="111" t="s">
        <v>65</v>
      </c>
      <c r="D36" s="111"/>
      <c r="E36" s="111"/>
      <c r="F36" s="41" t="s">
        <v>42</v>
      </c>
      <c r="G36" s="41" t="s">
        <v>42</v>
      </c>
      <c r="H36" s="41" t="s">
        <v>42</v>
      </c>
      <c r="I36" s="41" t="s">
        <v>42</v>
      </c>
      <c r="J36" s="42">
        <v>45.07</v>
      </c>
      <c r="K36" s="41" t="s">
        <v>42</v>
      </c>
      <c r="L36" s="42">
        <v>3.07</v>
      </c>
      <c r="M36" s="43">
        <v>8.57</v>
      </c>
      <c r="N36" s="44">
        <v>26</v>
      </c>
      <c r="O36" s="1"/>
      <c r="P36" s="1"/>
      <c r="Q36" s="1"/>
      <c r="R36" s="1"/>
      <c r="S36" s="6" t="s">
        <v>65</v>
      </c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x14ac:dyDescent="0.2">
      <c r="A37" s="31"/>
      <c r="B37" s="30" t="s">
        <v>66</v>
      </c>
      <c r="C37" s="111" t="s">
        <v>67</v>
      </c>
      <c r="D37" s="111"/>
      <c r="E37" s="111"/>
      <c r="F37" s="41" t="s">
        <v>42</v>
      </c>
      <c r="G37" s="41" t="s">
        <v>42</v>
      </c>
      <c r="H37" s="41" t="s">
        <v>42</v>
      </c>
      <c r="I37" s="41" t="s">
        <v>42</v>
      </c>
      <c r="J37" s="42">
        <v>5766.31</v>
      </c>
      <c r="K37" s="41" t="s">
        <v>42</v>
      </c>
      <c r="L37" s="42">
        <v>392.97</v>
      </c>
      <c r="M37" s="43">
        <v>8.57</v>
      </c>
      <c r="N37" s="44">
        <v>3368</v>
      </c>
      <c r="O37" s="1"/>
      <c r="P37" s="1"/>
      <c r="Q37" s="1"/>
      <c r="R37" s="1"/>
      <c r="S37" s="6" t="s">
        <v>67</v>
      </c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x14ac:dyDescent="0.2">
      <c r="A38" s="31"/>
      <c r="B38" s="30" t="s">
        <v>42</v>
      </c>
      <c r="C38" s="111" t="s">
        <v>71</v>
      </c>
      <c r="D38" s="111"/>
      <c r="E38" s="111"/>
      <c r="F38" s="41" t="s">
        <v>72</v>
      </c>
      <c r="G38" s="41" t="s">
        <v>73</v>
      </c>
      <c r="H38" s="41" t="s">
        <v>42</v>
      </c>
      <c r="I38" s="41" t="s">
        <v>334</v>
      </c>
      <c r="J38" s="42" t="s">
        <v>42</v>
      </c>
      <c r="K38" s="41" t="s">
        <v>42</v>
      </c>
      <c r="L38" s="42" t="s">
        <v>42</v>
      </c>
      <c r="M38" s="43" t="s">
        <v>42</v>
      </c>
      <c r="N38" s="44" t="s">
        <v>42</v>
      </c>
      <c r="O38" s="1"/>
      <c r="P38" s="1"/>
      <c r="Q38" s="1"/>
      <c r="R38" s="1"/>
      <c r="S38" s="1"/>
      <c r="T38" s="6" t="s">
        <v>71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x14ac:dyDescent="0.2">
      <c r="A39" s="31"/>
      <c r="B39" s="30" t="s">
        <v>42</v>
      </c>
      <c r="C39" s="111" t="s">
        <v>75</v>
      </c>
      <c r="D39" s="111"/>
      <c r="E39" s="111"/>
      <c r="F39" s="41" t="s">
        <v>72</v>
      </c>
      <c r="G39" s="41" t="s">
        <v>76</v>
      </c>
      <c r="H39" s="41" t="s">
        <v>42</v>
      </c>
      <c r="I39" s="41" t="s">
        <v>335</v>
      </c>
      <c r="J39" s="42" t="s">
        <v>42</v>
      </c>
      <c r="K39" s="41" t="s">
        <v>42</v>
      </c>
      <c r="L39" s="42" t="s">
        <v>42</v>
      </c>
      <c r="M39" s="43" t="s">
        <v>42</v>
      </c>
      <c r="N39" s="44" t="s">
        <v>42</v>
      </c>
      <c r="O39" s="1"/>
      <c r="P39" s="1"/>
      <c r="Q39" s="1"/>
      <c r="R39" s="1"/>
      <c r="S39" s="1"/>
      <c r="T39" s="6" t="s">
        <v>75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x14ac:dyDescent="0.2">
      <c r="A40" s="31"/>
      <c r="B40" s="30" t="s">
        <v>42</v>
      </c>
      <c r="C40" s="113" t="s">
        <v>78</v>
      </c>
      <c r="D40" s="113"/>
      <c r="E40" s="113"/>
      <c r="F40" s="25" t="s">
        <v>42</v>
      </c>
      <c r="G40" s="25" t="s">
        <v>42</v>
      </c>
      <c r="H40" s="25" t="s">
        <v>42</v>
      </c>
      <c r="I40" s="25" t="s">
        <v>42</v>
      </c>
      <c r="J40" s="26">
        <v>7069.36</v>
      </c>
      <c r="K40" s="25" t="s">
        <v>42</v>
      </c>
      <c r="L40" s="26">
        <v>481.78</v>
      </c>
      <c r="M40" s="27" t="s">
        <v>42</v>
      </c>
      <c r="N40" s="28" t="s">
        <v>42</v>
      </c>
      <c r="O40" s="1"/>
      <c r="P40" s="1"/>
      <c r="Q40" s="1"/>
      <c r="R40" s="1"/>
      <c r="S40" s="1"/>
      <c r="T40" s="1"/>
      <c r="U40" s="6" t="s">
        <v>78</v>
      </c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x14ac:dyDescent="0.2">
      <c r="A41" s="31"/>
      <c r="B41" s="30" t="s">
        <v>42</v>
      </c>
      <c r="C41" s="111" t="s">
        <v>79</v>
      </c>
      <c r="D41" s="111"/>
      <c r="E41" s="111"/>
      <c r="F41" s="41" t="s">
        <v>42</v>
      </c>
      <c r="G41" s="41" t="s">
        <v>42</v>
      </c>
      <c r="H41" s="41" t="s">
        <v>42</v>
      </c>
      <c r="I41" s="41" t="s">
        <v>42</v>
      </c>
      <c r="J41" s="42" t="s">
        <v>42</v>
      </c>
      <c r="K41" s="41" t="s">
        <v>42</v>
      </c>
      <c r="L41" s="42">
        <v>76.08</v>
      </c>
      <c r="M41" s="43" t="s">
        <v>42</v>
      </c>
      <c r="N41" s="44">
        <v>652</v>
      </c>
      <c r="O41" s="1"/>
      <c r="P41" s="1"/>
      <c r="Q41" s="1"/>
      <c r="R41" s="1"/>
      <c r="S41" s="1"/>
      <c r="T41" s="6" t="s">
        <v>79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22.5" x14ac:dyDescent="0.2">
      <c r="A42" s="31"/>
      <c r="B42" s="30" t="s">
        <v>80</v>
      </c>
      <c r="C42" s="111" t="s">
        <v>81</v>
      </c>
      <c r="D42" s="111"/>
      <c r="E42" s="111"/>
      <c r="F42" s="41" t="s">
        <v>82</v>
      </c>
      <c r="G42" s="41" t="s">
        <v>83</v>
      </c>
      <c r="H42" s="41" t="s">
        <v>84</v>
      </c>
      <c r="I42" s="41" t="s">
        <v>85</v>
      </c>
      <c r="J42" s="42" t="s">
        <v>42</v>
      </c>
      <c r="K42" s="41" t="s">
        <v>42</v>
      </c>
      <c r="L42" s="42">
        <v>80.8</v>
      </c>
      <c r="M42" s="43" t="s">
        <v>42</v>
      </c>
      <c r="N42" s="44">
        <v>692</v>
      </c>
      <c r="O42" s="1"/>
      <c r="P42" s="1"/>
      <c r="Q42" s="1"/>
      <c r="R42" s="1"/>
      <c r="S42" s="1"/>
      <c r="T42" s="6" t="s">
        <v>81</v>
      </c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22.5" x14ac:dyDescent="0.2">
      <c r="A43" s="31"/>
      <c r="B43" s="30" t="s">
        <v>86</v>
      </c>
      <c r="C43" s="111" t="s">
        <v>87</v>
      </c>
      <c r="D43" s="111"/>
      <c r="E43" s="111"/>
      <c r="F43" s="41" t="s">
        <v>82</v>
      </c>
      <c r="G43" s="41" t="s">
        <v>88</v>
      </c>
      <c r="H43" s="41" t="s">
        <v>89</v>
      </c>
      <c r="I43" s="41" t="s">
        <v>90</v>
      </c>
      <c r="J43" s="42" t="s">
        <v>42</v>
      </c>
      <c r="K43" s="41" t="s">
        <v>42</v>
      </c>
      <c r="L43" s="42">
        <v>40.74</v>
      </c>
      <c r="M43" s="43" t="s">
        <v>42</v>
      </c>
      <c r="N43" s="44">
        <v>349</v>
      </c>
      <c r="O43" s="1"/>
      <c r="P43" s="1"/>
      <c r="Q43" s="1"/>
      <c r="R43" s="1"/>
      <c r="S43" s="1"/>
      <c r="T43" s="6" t="s">
        <v>87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x14ac:dyDescent="0.2">
      <c r="A44" s="45"/>
      <c r="B44" s="96"/>
      <c r="C44" s="114" t="s">
        <v>91</v>
      </c>
      <c r="D44" s="114"/>
      <c r="E44" s="114"/>
      <c r="F44" s="101" t="s">
        <v>42</v>
      </c>
      <c r="G44" s="101" t="s">
        <v>42</v>
      </c>
      <c r="H44" s="101" t="s">
        <v>42</v>
      </c>
      <c r="I44" s="101" t="s">
        <v>42</v>
      </c>
      <c r="J44" s="102" t="s">
        <v>42</v>
      </c>
      <c r="K44" s="101" t="s">
        <v>42</v>
      </c>
      <c r="L44" s="102">
        <v>603.32000000000005</v>
      </c>
      <c r="M44" s="27" t="s">
        <v>42</v>
      </c>
      <c r="N44" s="103">
        <v>5170</v>
      </c>
      <c r="O44" s="1"/>
      <c r="P44" s="1"/>
      <c r="Q44" s="1"/>
      <c r="R44" s="1"/>
      <c r="S44" s="1"/>
      <c r="T44" s="1"/>
      <c r="U44" s="1"/>
      <c r="V44" s="6" t="s">
        <v>91</v>
      </c>
      <c r="W44" s="1"/>
      <c r="X44" s="1"/>
      <c r="Y44" s="1"/>
      <c r="Z44" s="1"/>
      <c r="AA44" s="1"/>
      <c r="AB44" s="1"/>
      <c r="AC44" s="1"/>
      <c r="AD44" s="1"/>
      <c r="AE44" s="1"/>
    </row>
    <row r="45" spans="1:31" ht="45" x14ac:dyDescent="0.2">
      <c r="A45" s="24" t="s">
        <v>62</v>
      </c>
      <c r="B45" s="98" t="s">
        <v>92</v>
      </c>
      <c r="C45" s="113" t="s">
        <v>1137</v>
      </c>
      <c r="D45" s="113"/>
      <c r="E45" s="113"/>
      <c r="F45" s="25" t="s">
        <v>56</v>
      </c>
      <c r="G45" s="25" t="s">
        <v>42</v>
      </c>
      <c r="H45" s="25" t="s">
        <v>42</v>
      </c>
      <c r="I45" s="25" t="s">
        <v>57</v>
      </c>
      <c r="J45" s="26" t="s">
        <v>42</v>
      </c>
      <c r="K45" s="25" t="s">
        <v>42</v>
      </c>
      <c r="L45" s="26" t="s">
        <v>42</v>
      </c>
      <c r="M45" s="27" t="s">
        <v>42</v>
      </c>
      <c r="N45" s="28" t="s">
        <v>42</v>
      </c>
      <c r="O45" s="1"/>
      <c r="P45" s="1"/>
      <c r="Q45" s="6" t="s">
        <v>1137</v>
      </c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x14ac:dyDescent="0.2">
      <c r="A46" s="40"/>
      <c r="B46" s="97"/>
      <c r="C46" s="111" t="s">
        <v>1136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  <c r="O46" s="1"/>
      <c r="P46" s="1"/>
      <c r="Q46" s="1"/>
      <c r="R46" s="6" t="s">
        <v>1136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x14ac:dyDescent="0.2">
      <c r="A47" s="31"/>
      <c r="B47" s="30" t="s">
        <v>54</v>
      </c>
      <c r="C47" s="111" t="s">
        <v>60</v>
      </c>
      <c r="D47" s="111"/>
      <c r="E47" s="111"/>
      <c r="F47" s="41" t="s">
        <v>42</v>
      </c>
      <c r="G47" s="41" t="s">
        <v>42</v>
      </c>
      <c r="H47" s="41" t="s">
        <v>42</v>
      </c>
      <c r="I47" s="41" t="s">
        <v>42</v>
      </c>
      <c r="J47" s="42">
        <v>859.25</v>
      </c>
      <c r="K47" s="41" t="s">
        <v>42</v>
      </c>
      <c r="L47" s="42">
        <v>58.56</v>
      </c>
      <c r="M47" s="43">
        <v>8.57</v>
      </c>
      <c r="N47" s="44">
        <v>502</v>
      </c>
      <c r="O47" s="1"/>
      <c r="P47" s="1"/>
      <c r="Q47" s="1"/>
      <c r="R47" s="1"/>
      <c r="S47" s="6" t="s">
        <v>60</v>
      </c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x14ac:dyDescent="0.2">
      <c r="A48" s="31"/>
      <c r="B48" s="30" t="s">
        <v>62</v>
      </c>
      <c r="C48" s="111" t="s">
        <v>63</v>
      </c>
      <c r="D48" s="111"/>
      <c r="E48" s="111"/>
      <c r="F48" s="41" t="s">
        <v>42</v>
      </c>
      <c r="G48" s="41" t="s">
        <v>42</v>
      </c>
      <c r="H48" s="41" t="s">
        <v>42</v>
      </c>
      <c r="I48" s="41" t="s">
        <v>42</v>
      </c>
      <c r="J48" s="42">
        <v>231.79</v>
      </c>
      <c r="K48" s="41" t="s">
        <v>42</v>
      </c>
      <c r="L48" s="42">
        <v>15.8</v>
      </c>
      <c r="M48" s="43">
        <v>8.57</v>
      </c>
      <c r="N48" s="44">
        <v>135</v>
      </c>
      <c r="O48" s="1"/>
      <c r="P48" s="1"/>
      <c r="Q48" s="1"/>
      <c r="R48" s="1"/>
      <c r="S48" s="6" t="s">
        <v>63</v>
      </c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x14ac:dyDescent="0.2">
      <c r="A49" s="31"/>
      <c r="B49" s="30" t="s">
        <v>64</v>
      </c>
      <c r="C49" s="111" t="s">
        <v>65</v>
      </c>
      <c r="D49" s="111"/>
      <c r="E49" s="111"/>
      <c r="F49" s="41" t="s">
        <v>42</v>
      </c>
      <c r="G49" s="41" t="s">
        <v>42</v>
      </c>
      <c r="H49" s="41" t="s">
        <v>42</v>
      </c>
      <c r="I49" s="41" t="s">
        <v>42</v>
      </c>
      <c r="J49" s="42">
        <v>45.07</v>
      </c>
      <c r="K49" s="41" t="s">
        <v>42</v>
      </c>
      <c r="L49" s="42">
        <v>3.07</v>
      </c>
      <c r="M49" s="43">
        <v>8.57</v>
      </c>
      <c r="N49" s="44">
        <v>26</v>
      </c>
      <c r="O49" s="1"/>
      <c r="P49" s="1"/>
      <c r="Q49" s="1"/>
      <c r="R49" s="1"/>
      <c r="S49" s="6" t="s">
        <v>65</v>
      </c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x14ac:dyDescent="0.2">
      <c r="A50" s="31"/>
      <c r="B50" s="30" t="s">
        <v>66</v>
      </c>
      <c r="C50" s="111" t="s">
        <v>67</v>
      </c>
      <c r="D50" s="111"/>
      <c r="E50" s="111"/>
      <c r="F50" s="41" t="s">
        <v>42</v>
      </c>
      <c r="G50" s="41" t="s">
        <v>42</v>
      </c>
      <c r="H50" s="41" t="s">
        <v>42</v>
      </c>
      <c r="I50" s="41" t="s">
        <v>42</v>
      </c>
      <c r="J50" s="42">
        <v>1997.19</v>
      </c>
      <c r="K50" s="41" t="s">
        <v>42</v>
      </c>
      <c r="L50" s="42">
        <v>136.11000000000001</v>
      </c>
      <c r="M50" s="43">
        <v>8.57</v>
      </c>
      <c r="N50" s="44">
        <v>1166</v>
      </c>
      <c r="O50" s="1"/>
      <c r="P50" s="1"/>
      <c r="Q50" s="1"/>
      <c r="R50" s="1"/>
      <c r="S50" s="6" t="s">
        <v>67</v>
      </c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x14ac:dyDescent="0.2">
      <c r="A51" s="31"/>
      <c r="B51" s="30" t="s">
        <v>42</v>
      </c>
      <c r="C51" s="111" t="s">
        <v>71</v>
      </c>
      <c r="D51" s="111"/>
      <c r="E51" s="111"/>
      <c r="F51" s="41" t="s">
        <v>72</v>
      </c>
      <c r="G51" s="41" t="s">
        <v>93</v>
      </c>
      <c r="H51" s="41" t="s">
        <v>42</v>
      </c>
      <c r="I51" s="41" t="s">
        <v>336</v>
      </c>
      <c r="J51" s="42" t="s">
        <v>42</v>
      </c>
      <c r="K51" s="41" t="s">
        <v>42</v>
      </c>
      <c r="L51" s="42" t="s">
        <v>42</v>
      </c>
      <c r="M51" s="43" t="s">
        <v>42</v>
      </c>
      <c r="N51" s="44" t="s">
        <v>42</v>
      </c>
      <c r="O51" s="1"/>
      <c r="P51" s="1"/>
      <c r="Q51" s="1"/>
      <c r="R51" s="1"/>
      <c r="S51" s="1"/>
      <c r="T51" s="6" t="s">
        <v>71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x14ac:dyDescent="0.2">
      <c r="A52" s="31"/>
      <c r="B52" s="30" t="s">
        <v>42</v>
      </c>
      <c r="C52" s="111" t="s">
        <v>75</v>
      </c>
      <c r="D52" s="111"/>
      <c r="E52" s="111"/>
      <c r="F52" s="41" t="s">
        <v>72</v>
      </c>
      <c r="G52" s="41" t="s">
        <v>76</v>
      </c>
      <c r="H52" s="41" t="s">
        <v>42</v>
      </c>
      <c r="I52" s="41" t="s">
        <v>335</v>
      </c>
      <c r="J52" s="42" t="s">
        <v>42</v>
      </c>
      <c r="K52" s="41" t="s">
        <v>42</v>
      </c>
      <c r="L52" s="42" t="s">
        <v>42</v>
      </c>
      <c r="M52" s="43" t="s">
        <v>42</v>
      </c>
      <c r="N52" s="44" t="s">
        <v>42</v>
      </c>
      <c r="O52" s="1"/>
      <c r="P52" s="1"/>
      <c r="Q52" s="1"/>
      <c r="R52" s="1"/>
      <c r="S52" s="1"/>
      <c r="T52" s="6" t="s">
        <v>75</v>
      </c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x14ac:dyDescent="0.2">
      <c r="A53" s="31"/>
      <c r="B53" s="30" t="s">
        <v>42</v>
      </c>
      <c r="C53" s="113" t="s">
        <v>78</v>
      </c>
      <c r="D53" s="113"/>
      <c r="E53" s="113"/>
      <c r="F53" s="25" t="s">
        <v>42</v>
      </c>
      <c r="G53" s="25" t="s">
        <v>42</v>
      </c>
      <c r="H53" s="25" t="s">
        <v>42</v>
      </c>
      <c r="I53" s="25" t="s">
        <v>42</v>
      </c>
      <c r="J53" s="26">
        <v>3088.23</v>
      </c>
      <c r="K53" s="25" t="s">
        <v>42</v>
      </c>
      <c r="L53" s="26">
        <v>210.47</v>
      </c>
      <c r="M53" s="27" t="s">
        <v>42</v>
      </c>
      <c r="N53" s="28" t="s">
        <v>42</v>
      </c>
      <c r="O53" s="1"/>
      <c r="P53" s="1"/>
      <c r="Q53" s="1"/>
      <c r="R53" s="1"/>
      <c r="S53" s="1"/>
      <c r="T53" s="1"/>
      <c r="U53" s="6" t="s">
        <v>78</v>
      </c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x14ac:dyDescent="0.2">
      <c r="A54" s="31"/>
      <c r="B54" s="30" t="s">
        <v>42</v>
      </c>
      <c r="C54" s="111" t="s">
        <v>79</v>
      </c>
      <c r="D54" s="111"/>
      <c r="E54" s="111"/>
      <c r="F54" s="41" t="s">
        <v>42</v>
      </c>
      <c r="G54" s="41" t="s">
        <v>42</v>
      </c>
      <c r="H54" s="41" t="s">
        <v>42</v>
      </c>
      <c r="I54" s="41" t="s">
        <v>42</v>
      </c>
      <c r="J54" s="42" t="s">
        <v>42</v>
      </c>
      <c r="K54" s="41" t="s">
        <v>42</v>
      </c>
      <c r="L54" s="42">
        <v>61.63</v>
      </c>
      <c r="M54" s="43" t="s">
        <v>42</v>
      </c>
      <c r="N54" s="44">
        <v>528</v>
      </c>
      <c r="O54" s="1"/>
      <c r="P54" s="1"/>
      <c r="Q54" s="1"/>
      <c r="R54" s="1"/>
      <c r="S54" s="1"/>
      <c r="T54" s="6" t="s">
        <v>79</v>
      </c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22.5" x14ac:dyDescent="0.2">
      <c r="A55" s="31"/>
      <c r="B55" s="30" t="s">
        <v>80</v>
      </c>
      <c r="C55" s="111" t="s">
        <v>81</v>
      </c>
      <c r="D55" s="111"/>
      <c r="E55" s="111"/>
      <c r="F55" s="41" t="s">
        <v>82</v>
      </c>
      <c r="G55" s="41" t="s">
        <v>83</v>
      </c>
      <c r="H55" s="41" t="s">
        <v>84</v>
      </c>
      <c r="I55" s="41" t="s">
        <v>85</v>
      </c>
      <c r="J55" s="42" t="s">
        <v>42</v>
      </c>
      <c r="K55" s="41" t="s">
        <v>42</v>
      </c>
      <c r="L55" s="42">
        <v>65.45</v>
      </c>
      <c r="M55" s="43" t="s">
        <v>42</v>
      </c>
      <c r="N55" s="44">
        <v>561</v>
      </c>
      <c r="O55" s="1"/>
      <c r="P55" s="1"/>
      <c r="Q55" s="1"/>
      <c r="R55" s="1"/>
      <c r="S55" s="1"/>
      <c r="T55" s="6" t="s">
        <v>81</v>
      </c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22.5" x14ac:dyDescent="0.2">
      <c r="A56" s="31"/>
      <c r="B56" s="30" t="s">
        <v>86</v>
      </c>
      <c r="C56" s="111" t="s">
        <v>87</v>
      </c>
      <c r="D56" s="111"/>
      <c r="E56" s="111"/>
      <c r="F56" s="41" t="s">
        <v>82</v>
      </c>
      <c r="G56" s="41" t="s">
        <v>88</v>
      </c>
      <c r="H56" s="41" t="s">
        <v>89</v>
      </c>
      <c r="I56" s="41" t="s">
        <v>90</v>
      </c>
      <c r="J56" s="42" t="s">
        <v>42</v>
      </c>
      <c r="K56" s="41" t="s">
        <v>42</v>
      </c>
      <c r="L56" s="42">
        <v>33</v>
      </c>
      <c r="M56" s="43" t="s">
        <v>42</v>
      </c>
      <c r="N56" s="44">
        <v>283</v>
      </c>
      <c r="O56" s="1"/>
      <c r="P56" s="1"/>
      <c r="Q56" s="1"/>
      <c r="R56" s="1"/>
      <c r="S56" s="1"/>
      <c r="T56" s="6" t="s">
        <v>87</v>
      </c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x14ac:dyDescent="0.2">
      <c r="A57" s="45"/>
      <c r="B57" s="96"/>
      <c r="C57" s="114" t="s">
        <v>91</v>
      </c>
      <c r="D57" s="114"/>
      <c r="E57" s="114"/>
      <c r="F57" s="101" t="s">
        <v>42</v>
      </c>
      <c r="G57" s="101" t="s">
        <v>42</v>
      </c>
      <c r="H57" s="101" t="s">
        <v>42</v>
      </c>
      <c r="I57" s="101" t="s">
        <v>42</v>
      </c>
      <c r="J57" s="102" t="s">
        <v>42</v>
      </c>
      <c r="K57" s="101" t="s">
        <v>42</v>
      </c>
      <c r="L57" s="102">
        <v>308.92</v>
      </c>
      <c r="M57" s="27" t="s">
        <v>42</v>
      </c>
      <c r="N57" s="103">
        <v>2647</v>
      </c>
      <c r="O57" s="1"/>
      <c r="P57" s="1"/>
      <c r="Q57" s="1"/>
      <c r="R57" s="1"/>
      <c r="S57" s="1"/>
      <c r="T57" s="1"/>
      <c r="U57" s="1"/>
      <c r="V57" s="6" t="s">
        <v>91</v>
      </c>
      <c r="W57" s="1"/>
      <c r="X57" s="1"/>
      <c r="Y57" s="1"/>
      <c r="Z57" s="1"/>
      <c r="AA57" s="1"/>
      <c r="AB57" s="1"/>
      <c r="AC57" s="1"/>
      <c r="AD57" s="1"/>
      <c r="AE57" s="1"/>
    </row>
    <row r="58" spans="1:31" ht="22.5" x14ac:dyDescent="0.2">
      <c r="A58" s="24" t="s">
        <v>64</v>
      </c>
      <c r="B58" s="98" t="s">
        <v>1187</v>
      </c>
      <c r="C58" s="113" t="s">
        <v>1188</v>
      </c>
      <c r="D58" s="113"/>
      <c r="E58" s="113"/>
      <c r="F58" s="25" t="s">
        <v>339</v>
      </c>
      <c r="G58" s="25" t="s">
        <v>42</v>
      </c>
      <c r="H58" s="25" t="s">
        <v>42</v>
      </c>
      <c r="I58" s="25" t="s">
        <v>66</v>
      </c>
      <c r="J58" s="26">
        <v>8171.54</v>
      </c>
      <c r="K58" s="25" t="s">
        <v>42</v>
      </c>
      <c r="L58" s="26">
        <v>32686.16</v>
      </c>
      <c r="M58" s="27">
        <v>8.57</v>
      </c>
      <c r="N58" s="28">
        <v>280120</v>
      </c>
      <c r="O58" s="1"/>
      <c r="P58" s="1"/>
      <c r="Q58" s="6" t="s">
        <v>1188</v>
      </c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x14ac:dyDescent="0.2">
      <c r="A59" s="40"/>
      <c r="B59" s="97"/>
      <c r="C59" s="111" t="s">
        <v>1189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2"/>
      <c r="O59" s="1"/>
      <c r="P59" s="1"/>
      <c r="Q59" s="1"/>
      <c r="R59" s="1"/>
      <c r="S59" s="1"/>
      <c r="T59" s="1"/>
      <c r="U59" s="1"/>
      <c r="V59" s="1"/>
      <c r="W59" s="6" t="s">
        <v>1189</v>
      </c>
      <c r="X59" s="1"/>
      <c r="Y59" s="1"/>
      <c r="Z59" s="1"/>
      <c r="AA59" s="1"/>
      <c r="AB59" s="1"/>
      <c r="AC59" s="1"/>
      <c r="AD59" s="1"/>
      <c r="AE59" s="1"/>
    </row>
    <row r="60" spans="1:31" ht="22.5" x14ac:dyDescent="0.2">
      <c r="A60" s="24" t="s">
        <v>66</v>
      </c>
      <c r="B60" s="98" t="s">
        <v>337</v>
      </c>
      <c r="C60" s="113" t="s">
        <v>338</v>
      </c>
      <c r="D60" s="113"/>
      <c r="E60" s="113"/>
      <c r="F60" s="25" t="s">
        <v>339</v>
      </c>
      <c r="G60" s="25" t="s">
        <v>42</v>
      </c>
      <c r="H60" s="25" t="s">
        <v>42</v>
      </c>
      <c r="I60" s="25" t="s">
        <v>66</v>
      </c>
      <c r="J60" s="26" t="s">
        <v>42</v>
      </c>
      <c r="K60" s="25" t="s">
        <v>42</v>
      </c>
      <c r="L60" s="26" t="s">
        <v>42</v>
      </c>
      <c r="M60" s="27" t="s">
        <v>42</v>
      </c>
      <c r="N60" s="28" t="s">
        <v>42</v>
      </c>
      <c r="O60" s="1"/>
      <c r="P60" s="1"/>
      <c r="Q60" s="6" t="s">
        <v>338</v>
      </c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x14ac:dyDescent="0.2">
      <c r="A61" s="31"/>
      <c r="B61" s="30" t="s">
        <v>54</v>
      </c>
      <c r="C61" s="111" t="s">
        <v>60</v>
      </c>
      <c r="D61" s="111"/>
      <c r="E61" s="111"/>
      <c r="F61" s="41" t="s">
        <v>42</v>
      </c>
      <c r="G61" s="41" t="s">
        <v>42</v>
      </c>
      <c r="H61" s="41" t="s">
        <v>42</v>
      </c>
      <c r="I61" s="41" t="s">
        <v>42</v>
      </c>
      <c r="J61" s="42">
        <v>11.01</v>
      </c>
      <c r="K61" s="41" t="s">
        <v>42</v>
      </c>
      <c r="L61" s="42">
        <v>44.04</v>
      </c>
      <c r="M61" s="43">
        <v>8.57</v>
      </c>
      <c r="N61" s="44">
        <v>377</v>
      </c>
      <c r="O61" s="1"/>
      <c r="P61" s="1"/>
      <c r="Q61" s="1"/>
      <c r="R61" s="1"/>
      <c r="S61" s="6" t="s">
        <v>60</v>
      </c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x14ac:dyDescent="0.2">
      <c r="A62" s="31"/>
      <c r="B62" s="30" t="s">
        <v>62</v>
      </c>
      <c r="C62" s="111" t="s">
        <v>63</v>
      </c>
      <c r="D62" s="111"/>
      <c r="E62" s="111"/>
      <c r="F62" s="41" t="s">
        <v>42</v>
      </c>
      <c r="G62" s="41" t="s">
        <v>42</v>
      </c>
      <c r="H62" s="41" t="s">
        <v>42</v>
      </c>
      <c r="I62" s="41" t="s">
        <v>42</v>
      </c>
      <c r="J62" s="42">
        <v>2.11</v>
      </c>
      <c r="K62" s="41" t="s">
        <v>42</v>
      </c>
      <c r="L62" s="42">
        <v>8.44</v>
      </c>
      <c r="M62" s="43">
        <v>8.57</v>
      </c>
      <c r="N62" s="44">
        <v>72</v>
      </c>
      <c r="O62" s="1"/>
      <c r="P62" s="1"/>
      <c r="Q62" s="1"/>
      <c r="R62" s="1"/>
      <c r="S62" s="6" t="s">
        <v>63</v>
      </c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x14ac:dyDescent="0.2">
      <c r="A63" s="31"/>
      <c r="B63" s="30" t="s">
        <v>66</v>
      </c>
      <c r="C63" s="111" t="s">
        <v>67</v>
      </c>
      <c r="D63" s="111"/>
      <c r="E63" s="111"/>
      <c r="F63" s="41" t="s">
        <v>42</v>
      </c>
      <c r="G63" s="41" t="s">
        <v>42</v>
      </c>
      <c r="H63" s="41" t="s">
        <v>42</v>
      </c>
      <c r="I63" s="41" t="s">
        <v>42</v>
      </c>
      <c r="J63" s="42">
        <v>2.3199999999999998</v>
      </c>
      <c r="K63" s="41" t="s">
        <v>42</v>
      </c>
      <c r="L63" s="42">
        <v>9.2799999999999994</v>
      </c>
      <c r="M63" s="43">
        <v>8.57</v>
      </c>
      <c r="N63" s="44">
        <v>80</v>
      </c>
      <c r="O63" s="1"/>
      <c r="P63" s="1"/>
      <c r="Q63" s="1"/>
      <c r="R63" s="1"/>
      <c r="S63" s="6" t="s">
        <v>67</v>
      </c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x14ac:dyDescent="0.2">
      <c r="A64" s="31"/>
      <c r="B64" s="30" t="s">
        <v>42</v>
      </c>
      <c r="C64" s="111" t="s">
        <v>71</v>
      </c>
      <c r="D64" s="111"/>
      <c r="E64" s="111"/>
      <c r="F64" s="41" t="s">
        <v>72</v>
      </c>
      <c r="G64" s="41" t="s">
        <v>340</v>
      </c>
      <c r="H64" s="41" t="s">
        <v>42</v>
      </c>
      <c r="I64" s="41" t="s">
        <v>341</v>
      </c>
      <c r="J64" s="42" t="s">
        <v>42</v>
      </c>
      <c r="K64" s="41" t="s">
        <v>42</v>
      </c>
      <c r="L64" s="42" t="s">
        <v>42</v>
      </c>
      <c r="M64" s="43" t="s">
        <v>42</v>
      </c>
      <c r="N64" s="44" t="s">
        <v>42</v>
      </c>
      <c r="O64" s="1"/>
      <c r="P64" s="1"/>
      <c r="Q64" s="1"/>
      <c r="R64" s="1"/>
      <c r="S64" s="1"/>
      <c r="T64" s="6" t="s">
        <v>71</v>
      </c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x14ac:dyDescent="0.2">
      <c r="A65" s="31"/>
      <c r="B65" s="30" t="s">
        <v>42</v>
      </c>
      <c r="C65" s="113" t="s">
        <v>78</v>
      </c>
      <c r="D65" s="113"/>
      <c r="E65" s="113"/>
      <c r="F65" s="25" t="s">
        <v>42</v>
      </c>
      <c r="G65" s="25" t="s">
        <v>42</v>
      </c>
      <c r="H65" s="25" t="s">
        <v>42</v>
      </c>
      <c r="I65" s="25" t="s">
        <v>42</v>
      </c>
      <c r="J65" s="26">
        <v>15.44</v>
      </c>
      <c r="K65" s="25" t="s">
        <v>42</v>
      </c>
      <c r="L65" s="26">
        <v>61.76</v>
      </c>
      <c r="M65" s="27" t="s">
        <v>42</v>
      </c>
      <c r="N65" s="28" t="s">
        <v>42</v>
      </c>
      <c r="O65" s="1"/>
      <c r="P65" s="1"/>
      <c r="Q65" s="1"/>
      <c r="R65" s="1"/>
      <c r="S65" s="1"/>
      <c r="T65" s="1"/>
      <c r="U65" s="6" t="s">
        <v>78</v>
      </c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x14ac:dyDescent="0.2">
      <c r="A66" s="31"/>
      <c r="B66" s="30" t="s">
        <v>42</v>
      </c>
      <c r="C66" s="111" t="s">
        <v>79</v>
      </c>
      <c r="D66" s="111"/>
      <c r="E66" s="111"/>
      <c r="F66" s="41" t="s">
        <v>42</v>
      </c>
      <c r="G66" s="41" t="s">
        <v>42</v>
      </c>
      <c r="H66" s="41" t="s">
        <v>42</v>
      </c>
      <c r="I66" s="41" t="s">
        <v>42</v>
      </c>
      <c r="J66" s="42" t="s">
        <v>42</v>
      </c>
      <c r="K66" s="41" t="s">
        <v>42</v>
      </c>
      <c r="L66" s="42">
        <v>44.04</v>
      </c>
      <c r="M66" s="43" t="s">
        <v>42</v>
      </c>
      <c r="N66" s="44">
        <v>377</v>
      </c>
      <c r="O66" s="1"/>
      <c r="P66" s="1"/>
      <c r="Q66" s="1"/>
      <c r="R66" s="1"/>
      <c r="S66" s="1"/>
      <c r="T66" s="6" t="s">
        <v>79</v>
      </c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22.5" x14ac:dyDescent="0.2">
      <c r="A67" s="31"/>
      <c r="B67" s="30" t="s">
        <v>224</v>
      </c>
      <c r="C67" s="111" t="s">
        <v>225</v>
      </c>
      <c r="D67" s="111"/>
      <c r="E67" s="111"/>
      <c r="F67" s="41" t="s">
        <v>82</v>
      </c>
      <c r="G67" s="41" t="s">
        <v>226</v>
      </c>
      <c r="H67" s="41" t="s">
        <v>84</v>
      </c>
      <c r="I67" s="41" t="s">
        <v>227</v>
      </c>
      <c r="J67" s="42" t="s">
        <v>42</v>
      </c>
      <c r="K67" s="41" t="s">
        <v>42</v>
      </c>
      <c r="L67" s="42">
        <v>35.67</v>
      </c>
      <c r="M67" s="43" t="s">
        <v>42</v>
      </c>
      <c r="N67" s="44">
        <v>305</v>
      </c>
      <c r="O67" s="1"/>
      <c r="P67" s="1"/>
      <c r="Q67" s="1"/>
      <c r="R67" s="1"/>
      <c r="S67" s="1"/>
      <c r="T67" s="6" t="s">
        <v>225</v>
      </c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22.5" x14ac:dyDescent="0.2">
      <c r="A68" s="31"/>
      <c r="B68" s="30" t="s">
        <v>228</v>
      </c>
      <c r="C68" s="111" t="s">
        <v>229</v>
      </c>
      <c r="D68" s="111"/>
      <c r="E68" s="111"/>
      <c r="F68" s="41" t="s">
        <v>82</v>
      </c>
      <c r="G68" s="41" t="s">
        <v>230</v>
      </c>
      <c r="H68" s="41" t="s">
        <v>89</v>
      </c>
      <c r="I68" s="41" t="s">
        <v>231</v>
      </c>
      <c r="J68" s="42" t="s">
        <v>42</v>
      </c>
      <c r="K68" s="41" t="s">
        <v>42</v>
      </c>
      <c r="L68" s="42">
        <v>31.82</v>
      </c>
      <c r="M68" s="43" t="s">
        <v>42</v>
      </c>
      <c r="N68" s="44">
        <v>272</v>
      </c>
      <c r="O68" s="1"/>
      <c r="P68" s="1"/>
      <c r="Q68" s="1"/>
      <c r="R68" s="1"/>
      <c r="S68" s="1"/>
      <c r="T68" s="6" t="s">
        <v>229</v>
      </c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x14ac:dyDescent="0.2">
      <c r="A69" s="45"/>
      <c r="B69" s="96"/>
      <c r="C69" s="114" t="s">
        <v>91</v>
      </c>
      <c r="D69" s="114"/>
      <c r="E69" s="114"/>
      <c r="F69" s="101" t="s">
        <v>42</v>
      </c>
      <c r="G69" s="101" t="s">
        <v>42</v>
      </c>
      <c r="H69" s="101" t="s">
        <v>42</v>
      </c>
      <c r="I69" s="101" t="s">
        <v>42</v>
      </c>
      <c r="J69" s="102" t="s">
        <v>42</v>
      </c>
      <c r="K69" s="101" t="s">
        <v>42</v>
      </c>
      <c r="L69" s="102">
        <v>129.25</v>
      </c>
      <c r="M69" s="27" t="s">
        <v>42</v>
      </c>
      <c r="N69" s="103">
        <v>1106</v>
      </c>
      <c r="O69" s="1"/>
      <c r="P69" s="1"/>
      <c r="Q69" s="1"/>
      <c r="R69" s="1"/>
      <c r="S69" s="1"/>
      <c r="T69" s="1"/>
      <c r="U69" s="1"/>
      <c r="V69" s="6" t="s">
        <v>91</v>
      </c>
      <c r="W69" s="1"/>
      <c r="X69" s="1"/>
      <c r="Y69" s="1"/>
      <c r="Z69" s="1"/>
      <c r="AA69" s="1"/>
      <c r="AB69" s="1"/>
      <c r="AC69" s="1"/>
      <c r="AD69" s="1"/>
      <c r="AE69" s="1"/>
    </row>
    <row r="70" spans="1:31" ht="33.75" x14ac:dyDescent="0.2">
      <c r="A70" s="24" t="s">
        <v>121</v>
      </c>
      <c r="B70" s="98" t="s">
        <v>1190</v>
      </c>
      <c r="C70" s="113" t="s">
        <v>1191</v>
      </c>
      <c r="D70" s="113"/>
      <c r="E70" s="113"/>
      <c r="F70" s="25" t="s">
        <v>1192</v>
      </c>
      <c r="G70" s="25" t="s">
        <v>42</v>
      </c>
      <c r="H70" s="25" t="s">
        <v>42</v>
      </c>
      <c r="I70" s="25" t="s">
        <v>54</v>
      </c>
      <c r="J70" s="26">
        <v>1385.52</v>
      </c>
      <c r="K70" s="25" t="s">
        <v>42</v>
      </c>
      <c r="L70" s="26">
        <v>1385.52</v>
      </c>
      <c r="M70" s="27">
        <v>8.57</v>
      </c>
      <c r="N70" s="28">
        <v>11874</v>
      </c>
      <c r="O70" s="1"/>
      <c r="P70" s="1"/>
      <c r="Q70" s="6" t="s">
        <v>1191</v>
      </c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x14ac:dyDescent="0.2">
      <c r="A71" s="40"/>
      <c r="B71" s="97"/>
      <c r="C71" s="111" t="s">
        <v>1193</v>
      </c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2"/>
      <c r="O71" s="1"/>
      <c r="P71" s="1"/>
      <c r="Q71" s="1"/>
      <c r="R71" s="1"/>
      <c r="S71" s="1"/>
      <c r="T71" s="1"/>
      <c r="U71" s="1"/>
      <c r="V71" s="1"/>
      <c r="W71" s="6" t="s">
        <v>1193</v>
      </c>
      <c r="X71" s="1"/>
      <c r="Y71" s="1"/>
      <c r="Z71" s="1"/>
      <c r="AA71" s="1"/>
      <c r="AB71" s="1"/>
      <c r="AC71" s="1"/>
      <c r="AD71" s="1"/>
      <c r="AE71" s="1"/>
    </row>
    <row r="72" spans="1:31" ht="1.5" customHeight="1" x14ac:dyDescent="0.2">
      <c r="A72" s="46"/>
      <c r="B72" s="96"/>
      <c r="C72" s="96"/>
      <c r="D72" s="96"/>
      <c r="E72" s="96"/>
      <c r="F72" s="46"/>
      <c r="G72" s="46"/>
      <c r="H72" s="46"/>
      <c r="I72" s="46"/>
      <c r="J72" s="49"/>
      <c r="K72" s="46"/>
      <c r="L72" s="49"/>
      <c r="M72" s="41"/>
      <c r="N72" s="49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x14ac:dyDescent="0.2">
      <c r="A73" s="50"/>
      <c r="B73" s="51" t="s">
        <v>42</v>
      </c>
      <c r="C73" s="114" t="s">
        <v>342</v>
      </c>
      <c r="D73" s="114"/>
      <c r="E73" s="114"/>
      <c r="F73" s="114"/>
      <c r="G73" s="114"/>
      <c r="H73" s="114"/>
      <c r="I73" s="114"/>
      <c r="J73" s="114"/>
      <c r="K73" s="114"/>
      <c r="L73" s="52" t="s">
        <v>42</v>
      </c>
      <c r="M73" s="53"/>
      <c r="N73" s="54"/>
      <c r="O73" s="1"/>
      <c r="P73" s="1"/>
      <c r="Q73" s="1"/>
      <c r="R73" s="1"/>
      <c r="S73" s="1"/>
      <c r="T73" s="1"/>
      <c r="U73" s="1"/>
      <c r="V73" s="1"/>
      <c r="W73" s="1"/>
      <c r="X73" s="6" t="s">
        <v>342</v>
      </c>
      <c r="Y73" s="1"/>
      <c r="Z73" s="1"/>
      <c r="AA73" s="1"/>
      <c r="AB73" s="1"/>
      <c r="AC73" s="1"/>
      <c r="AD73" s="1"/>
      <c r="AE73" s="1"/>
    </row>
    <row r="74" spans="1:31" x14ac:dyDescent="0.2">
      <c r="A74" s="55"/>
      <c r="B74" s="30" t="s">
        <v>42</v>
      </c>
      <c r="C74" s="111" t="s">
        <v>278</v>
      </c>
      <c r="D74" s="111"/>
      <c r="E74" s="111"/>
      <c r="F74" s="111"/>
      <c r="G74" s="111"/>
      <c r="H74" s="111"/>
      <c r="I74" s="111"/>
      <c r="J74" s="111"/>
      <c r="K74" s="111"/>
      <c r="L74" s="56">
        <v>35113.17</v>
      </c>
      <c r="M74" s="57"/>
      <c r="N74" s="58" t="s">
        <v>42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6" t="s">
        <v>278</v>
      </c>
      <c r="Z74" s="1"/>
      <c r="AA74" s="1"/>
      <c r="AB74" s="1"/>
      <c r="AC74" s="1"/>
      <c r="AD74" s="1"/>
      <c r="AE74" s="1"/>
    </row>
    <row r="75" spans="1:31" x14ac:dyDescent="0.2">
      <c r="A75" s="55"/>
      <c r="B75" s="30" t="s">
        <v>42</v>
      </c>
      <c r="C75" s="111" t="s">
        <v>279</v>
      </c>
      <c r="D75" s="111"/>
      <c r="E75" s="111"/>
      <c r="F75" s="111"/>
      <c r="G75" s="111"/>
      <c r="H75" s="111"/>
      <c r="I75" s="111"/>
      <c r="J75" s="111"/>
      <c r="K75" s="111"/>
      <c r="L75" s="56" t="s">
        <v>42</v>
      </c>
      <c r="M75" s="57"/>
      <c r="N75" s="58" t="s">
        <v>42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6" t="s">
        <v>279</v>
      </c>
      <c r="Z75" s="1"/>
      <c r="AA75" s="1"/>
      <c r="AB75" s="1"/>
      <c r="AC75" s="1"/>
      <c r="AD75" s="1"/>
      <c r="AE75" s="1"/>
    </row>
    <row r="76" spans="1:31" x14ac:dyDescent="0.2">
      <c r="A76" s="55"/>
      <c r="B76" s="30" t="s">
        <v>42</v>
      </c>
      <c r="C76" s="111" t="s">
        <v>280</v>
      </c>
      <c r="D76" s="111"/>
      <c r="E76" s="111"/>
      <c r="F76" s="111"/>
      <c r="G76" s="111"/>
      <c r="H76" s="111"/>
      <c r="I76" s="111"/>
      <c r="J76" s="111"/>
      <c r="K76" s="111"/>
      <c r="L76" s="56">
        <v>175.61</v>
      </c>
      <c r="M76" s="57"/>
      <c r="N76" s="58" t="s">
        <v>42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6" t="s">
        <v>280</v>
      </c>
      <c r="Z76" s="1"/>
      <c r="AA76" s="1"/>
      <c r="AB76" s="1"/>
      <c r="AC76" s="1"/>
      <c r="AD76" s="1"/>
      <c r="AE76" s="1"/>
    </row>
    <row r="77" spans="1:31" x14ac:dyDescent="0.2">
      <c r="A77" s="55"/>
      <c r="B77" s="30" t="s">
        <v>42</v>
      </c>
      <c r="C77" s="111" t="s">
        <v>281</v>
      </c>
      <c r="D77" s="111"/>
      <c r="E77" s="111"/>
      <c r="F77" s="111"/>
      <c r="G77" s="111"/>
      <c r="H77" s="111"/>
      <c r="I77" s="111"/>
      <c r="J77" s="111"/>
      <c r="K77" s="111"/>
      <c r="L77" s="56">
        <v>40.04</v>
      </c>
      <c r="M77" s="57"/>
      <c r="N77" s="58" t="s">
        <v>42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6" t="s">
        <v>281</v>
      </c>
      <c r="Z77" s="1"/>
      <c r="AA77" s="1"/>
      <c r="AB77" s="1"/>
      <c r="AC77" s="1"/>
      <c r="AD77" s="1"/>
      <c r="AE77" s="1"/>
    </row>
    <row r="78" spans="1:31" x14ac:dyDescent="0.2">
      <c r="A78" s="55"/>
      <c r="B78" s="30" t="s">
        <v>42</v>
      </c>
      <c r="C78" s="111" t="s">
        <v>282</v>
      </c>
      <c r="D78" s="111"/>
      <c r="E78" s="111"/>
      <c r="F78" s="111"/>
      <c r="G78" s="111"/>
      <c r="H78" s="111"/>
      <c r="I78" s="111"/>
      <c r="J78" s="111"/>
      <c r="K78" s="111"/>
      <c r="L78" s="56">
        <v>34610.04</v>
      </c>
      <c r="M78" s="57"/>
      <c r="N78" s="58" t="s">
        <v>42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6" t="s">
        <v>282</v>
      </c>
      <c r="Z78" s="1"/>
      <c r="AA78" s="1"/>
      <c r="AB78" s="1"/>
      <c r="AC78" s="1"/>
      <c r="AD78" s="1"/>
      <c r="AE78" s="1"/>
    </row>
    <row r="79" spans="1:31" x14ac:dyDescent="0.2">
      <c r="A79" s="55"/>
      <c r="B79" s="30" t="s">
        <v>42</v>
      </c>
      <c r="C79" s="111" t="s">
        <v>283</v>
      </c>
      <c r="D79" s="111"/>
      <c r="E79" s="111"/>
      <c r="F79" s="111"/>
      <c r="G79" s="111"/>
      <c r="H79" s="111"/>
      <c r="I79" s="111"/>
      <c r="J79" s="111"/>
      <c r="K79" s="111"/>
      <c r="L79" s="56">
        <v>181.92</v>
      </c>
      <c r="M79" s="57"/>
      <c r="N79" s="58" t="s">
        <v>42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6" t="s">
        <v>283</v>
      </c>
      <c r="Z79" s="1"/>
      <c r="AA79" s="1"/>
      <c r="AB79" s="1"/>
      <c r="AC79" s="1"/>
      <c r="AD79" s="1"/>
      <c r="AE79" s="1"/>
    </row>
    <row r="80" spans="1:31" x14ac:dyDescent="0.2">
      <c r="A80" s="55"/>
      <c r="B80" s="30" t="s">
        <v>42</v>
      </c>
      <c r="C80" s="111" t="s">
        <v>284</v>
      </c>
      <c r="D80" s="111"/>
      <c r="E80" s="111"/>
      <c r="F80" s="111"/>
      <c r="G80" s="111"/>
      <c r="H80" s="111"/>
      <c r="I80" s="111"/>
      <c r="J80" s="111"/>
      <c r="K80" s="111"/>
      <c r="L80" s="56">
        <v>105.56</v>
      </c>
      <c r="M80" s="57"/>
      <c r="N80" s="58" t="s">
        <v>42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6" t="s">
        <v>284</v>
      </c>
      <c r="Z80" s="1"/>
      <c r="AA80" s="1"/>
      <c r="AB80" s="1"/>
      <c r="AC80" s="1"/>
      <c r="AD80" s="1"/>
      <c r="AE80" s="1"/>
    </row>
    <row r="81" spans="1:31" x14ac:dyDescent="0.2">
      <c r="A81" s="55"/>
      <c r="B81" s="30" t="s">
        <v>42</v>
      </c>
      <c r="C81" s="111" t="s">
        <v>285</v>
      </c>
      <c r="D81" s="111"/>
      <c r="E81" s="111"/>
      <c r="F81" s="111"/>
      <c r="G81" s="111"/>
      <c r="H81" s="111"/>
      <c r="I81" s="111"/>
      <c r="J81" s="111"/>
      <c r="K81" s="111"/>
      <c r="L81" s="56">
        <v>181.75</v>
      </c>
      <c r="M81" s="57"/>
      <c r="N81" s="58" t="s">
        <v>42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6" t="s">
        <v>285</v>
      </c>
      <c r="Z81" s="1"/>
      <c r="AA81" s="1"/>
      <c r="AB81" s="1"/>
      <c r="AC81" s="1"/>
      <c r="AD81" s="1"/>
      <c r="AE81" s="1"/>
    </row>
    <row r="82" spans="1:31" x14ac:dyDescent="0.2">
      <c r="A82" s="55"/>
      <c r="B82" s="30" t="s">
        <v>42</v>
      </c>
      <c r="C82" s="111" t="s">
        <v>286</v>
      </c>
      <c r="D82" s="111"/>
      <c r="E82" s="111"/>
      <c r="F82" s="111"/>
      <c r="G82" s="111"/>
      <c r="H82" s="111"/>
      <c r="I82" s="111"/>
      <c r="J82" s="111"/>
      <c r="K82" s="111"/>
      <c r="L82" s="56">
        <v>181.92</v>
      </c>
      <c r="M82" s="57"/>
      <c r="N82" s="58" t="s">
        <v>42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6" t="s">
        <v>286</v>
      </c>
      <c r="Z82" s="1"/>
      <c r="AA82" s="1"/>
      <c r="AB82" s="1"/>
      <c r="AC82" s="1"/>
      <c r="AD82" s="1"/>
      <c r="AE82" s="1"/>
    </row>
    <row r="83" spans="1:31" x14ac:dyDescent="0.2">
      <c r="A83" s="55"/>
      <c r="B83" s="30" t="s">
        <v>42</v>
      </c>
      <c r="C83" s="111" t="s">
        <v>287</v>
      </c>
      <c r="D83" s="111"/>
      <c r="E83" s="111"/>
      <c r="F83" s="111"/>
      <c r="G83" s="111"/>
      <c r="H83" s="111"/>
      <c r="I83" s="111"/>
      <c r="J83" s="111"/>
      <c r="K83" s="111"/>
      <c r="L83" s="56">
        <v>105.56</v>
      </c>
      <c r="M83" s="57"/>
      <c r="N83" s="58" t="s">
        <v>42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6" t="s">
        <v>287</v>
      </c>
      <c r="Z83" s="1"/>
      <c r="AA83" s="1"/>
      <c r="AB83" s="1"/>
      <c r="AC83" s="1"/>
      <c r="AD83" s="1"/>
      <c r="AE83" s="1"/>
    </row>
    <row r="84" spans="1:31" x14ac:dyDescent="0.2">
      <c r="A84" s="55"/>
      <c r="B84" s="49" t="s">
        <v>42</v>
      </c>
      <c r="C84" s="109" t="s">
        <v>343</v>
      </c>
      <c r="D84" s="109"/>
      <c r="E84" s="109"/>
      <c r="F84" s="109"/>
      <c r="G84" s="109"/>
      <c r="H84" s="109"/>
      <c r="I84" s="109"/>
      <c r="J84" s="109"/>
      <c r="K84" s="109"/>
      <c r="L84" s="59">
        <v>35113.17</v>
      </c>
      <c r="M84" s="60"/>
      <c r="N84" s="6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6" t="s">
        <v>343</v>
      </c>
      <c r="AA84" s="1"/>
      <c r="AB84" s="1"/>
      <c r="AC84" s="1"/>
      <c r="AD84" s="1"/>
      <c r="AE84" s="1"/>
    </row>
    <row r="85" spans="1:31" x14ac:dyDescent="0.2">
      <c r="A85" s="115" t="s">
        <v>344</v>
      </c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7"/>
      <c r="O85" s="1"/>
      <c r="P85" s="6" t="s">
        <v>344</v>
      </c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33.75" x14ac:dyDescent="0.2">
      <c r="A86" s="24" t="s">
        <v>129</v>
      </c>
      <c r="B86" s="98" t="s">
        <v>345</v>
      </c>
      <c r="C86" s="113" t="s">
        <v>1194</v>
      </c>
      <c r="D86" s="113"/>
      <c r="E86" s="113"/>
      <c r="F86" s="25" t="s">
        <v>56</v>
      </c>
      <c r="G86" s="25" t="s">
        <v>42</v>
      </c>
      <c r="H86" s="25" t="s">
        <v>42</v>
      </c>
      <c r="I86" s="25" t="s">
        <v>346</v>
      </c>
      <c r="J86" s="26" t="s">
        <v>42</v>
      </c>
      <c r="K86" s="25" t="s">
        <v>42</v>
      </c>
      <c r="L86" s="26" t="s">
        <v>42</v>
      </c>
      <c r="M86" s="27" t="s">
        <v>42</v>
      </c>
      <c r="N86" s="28" t="s">
        <v>42</v>
      </c>
      <c r="O86" s="1"/>
      <c r="P86" s="1"/>
      <c r="Q86" s="6" t="s">
        <v>1194</v>
      </c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x14ac:dyDescent="0.2">
      <c r="A87" s="40"/>
      <c r="B87" s="97"/>
      <c r="C87" s="111" t="s">
        <v>1195</v>
      </c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2"/>
      <c r="O87" s="1"/>
      <c r="P87" s="1"/>
      <c r="Q87" s="1"/>
      <c r="R87" s="6" t="s">
        <v>1195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x14ac:dyDescent="0.2">
      <c r="A88" s="31"/>
      <c r="B88" s="30" t="s">
        <v>54</v>
      </c>
      <c r="C88" s="111" t="s">
        <v>60</v>
      </c>
      <c r="D88" s="111"/>
      <c r="E88" s="111"/>
      <c r="F88" s="41" t="s">
        <v>42</v>
      </c>
      <c r="G88" s="41" t="s">
        <v>42</v>
      </c>
      <c r="H88" s="41" t="s">
        <v>42</v>
      </c>
      <c r="I88" s="41" t="s">
        <v>42</v>
      </c>
      <c r="J88" s="42">
        <v>1219.79</v>
      </c>
      <c r="K88" s="41" t="s">
        <v>42</v>
      </c>
      <c r="L88" s="42">
        <v>45.9</v>
      </c>
      <c r="M88" s="43">
        <v>8.57</v>
      </c>
      <c r="N88" s="44">
        <v>393</v>
      </c>
      <c r="O88" s="1"/>
      <c r="P88" s="1"/>
      <c r="Q88" s="1"/>
      <c r="R88" s="1"/>
      <c r="S88" s="6" t="s">
        <v>60</v>
      </c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x14ac:dyDescent="0.2">
      <c r="A89" s="31"/>
      <c r="B89" s="30" t="s">
        <v>62</v>
      </c>
      <c r="C89" s="111" t="s">
        <v>63</v>
      </c>
      <c r="D89" s="111"/>
      <c r="E89" s="111"/>
      <c r="F89" s="41" t="s">
        <v>42</v>
      </c>
      <c r="G89" s="41" t="s">
        <v>42</v>
      </c>
      <c r="H89" s="41" t="s">
        <v>42</v>
      </c>
      <c r="I89" s="41" t="s">
        <v>42</v>
      </c>
      <c r="J89" s="42">
        <v>361.67</v>
      </c>
      <c r="K89" s="41" t="s">
        <v>42</v>
      </c>
      <c r="L89" s="42">
        <v>13.61</v>
      </c>
      <c r="M89" s="43">
        <v>8.57</v>
      </c>
      <c r="N89" s="44">
        <v>117</v>
      </c>
      <c r="O89" s="1"/>
      <c r="P89" s="1"/>
      <c r="Q89" s="1"/>
      <c r="R89" s="1"/>
      <c r="S89" s="6" t="s">
        <v>63</v>
      </c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x14ac:dyDescent="0.2">
      <c r="A90" s="31"/>
      <c r="B90" s="30" t="s">
        <v>64</v>
      </c>
      <c r="C90" s="111" t="s">
        <v>65</v>
      </c>
      <c r="D90" s="111"/>
      <c r="E90" s="111"/>
      <c r="F90" s="41" t="s">
        <v>42</v>
      </c>
      <c r="G90" s="41" t="s">
        <v>42</v>
      </c>
      <c r="H90" s="41" t="s">
        <v>42</v>
      </c>
      <c r="I90" s="41" t="s">
        <v>42</v>
      </c>
      <c r="J90" s="42">
        <v>56.65</v>
      </c>
      <c r="K90" s="41" t="s">
        <v>42</v>
      </c>
      <c r="L90" s="42">
        <v>2.13</v>
      </c>
      <c r="M90" s="43">
        <v>8.57</v>
      </c>
      <c r="N90" s="44">
        <v>18</v>
      </c>
      <c r="O90" s="1"/>
      <c r="P90" s="1"/>
      <c r="Q90" s="1"/>
      <c r="R90" s="1"/>
      <c r="S90" s="6" t="s">
        <v>65</v>
      </c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x14ac:dyDescent="0.2">
      <c r="A91" s="31"/>
      <c r="B91" s="30" t="s">
        <v>66</v>
      </c>
      <c r="C91" s="111" t="s">
        <v>67</v>
      </c>
      <c r="D91" s="111"/>
      <c r="E91" s="111"/>
      <c r="F91" s="41" t="s">
        <v>42</v>
      </c>
      <c r="G91" s="41" t="s">
        <v>42</v>
      </c>
      <c r="H91" s="41" t="s">
        <v>42</v>
      </c>
      <c r="I91" s="41" t="s">
        <v>42</v>
      </c>
      <c r="J91" s="42">
        <v>824.95</v>
      </c>
      <c r="K91" s="41" t="s">
        <v>42</v>
      </c>
      <c r="L91" s="42">
        <v>31.04</v>
      </c>
      <c r="M91" s="43">
        <v>8.57</v>
      </c>
      <c r="N91" s="44">
        <v>266</v>
      </c>
      <c r="O91" s="1"/>
      <c r="P91" s="1"/>
      <c r="Q91" s="1"/>
      <c r="R91" s="1"/>
      <c r="S91" s="6" t="s">
        <v>67</v>
      </c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x14ac:dyDescent="0.2">
      <c r="A92" s="31"/>
      <c r="B92" s="30" t="s">
        <v>42</v>
      </c>
      <c r="C92" s="111" t="s">
        <v>71</v>
      </c>
      <c r="D92" s="111"/>
      <c r="E92" s="111"/>
      <c r="F92" s="41" t="s">
        <v>72</v>
      </c>
      <c r="G92" s="41" t="s">
        <v>350</v>
      </c>
      <c r="H92" s="41" t="s">
        <v>42</v>
      </c>
      <c r="I92" s="41" t="s">
        <v>351</v>
      </c>
      <c r="J92" s="42" t="s">
        <v>42</v>
      </c>
      <c r="K92" s="41" t="s">
        <v>42</v>
      </c>
      <c r="L92" s="42" t="s">
        <v>42</v>
      </c>
      <c r="M92" s="43" t="s">
        <v>42</v>
      </c>
      <c r="N92" s="44" t="s">
        <v>42</v>
      </c>
      <c r="O92" s="1"/>
      <c r="P92" s="1"/>
      <c r="Q92" s="1"/>
      <c r="R92" s="1"/>
      <c r="S92" s="1"/>
      <c r="T92" s="6" t="s">
        <v>71</v>
      </c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x14ac:dyDescent="0.2">
      <c r="A93" s="31"/>
      <c r="B93" s="30" t="s">
        <v>42</v>
      </c>
      <c r="C93" s="111" t="s">
        <v>75</v>
      </c>
      <c r="D93" s="111"/>
      <c r="E93" s="111"/>
      <c r="F93" s="41" t="s">
        <v>72</v>
      </c>
      <c r="G93" s="41" t="s">
        <v>352</v>
      </c>
      <c r="H93" s="41" t="s">
        <v>42</v>
      </c>
      <c r="I93" s="41" t="s">
        <v>353</v>
      </c>
      <c r="J93" s="42" t="s">
        <v>42</v>
      </c>
      <c r="K93" s="41" t="s">
        <v>42</v>
      </c>
      <c r="L93" s="42" t="s">
        <v>42</v>
      </c>
      <c r="M93" s="43" t="s">
        <v>42</v>
      </c>
      <c r="N93" s="44" t="s">
        <v>42</v>
      </c>
      <c r="O93" s="1"/>
      <c r="P93" s="1"/>
      <c r="Q93" s="1"/>
      <c r="R93" s="1"/>
      <c r="S93" s="1"/>
      <c r="T93" s="6" t="s">
        <v>75</v>
      </c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x14ac:dyDescent="0.2">
      <c r="A94" s="31"/>
      <c r="B94" s="30" t="s">
        <v>42</v>
      </c>
      <c r="C94" s="113" t="s">
        <v>78</v>
      </c>
      <c r="D94" s="113"/>
      <c r="E94" s="113"/>
      <c r="F94" s="25" t="s">
        <v>42</v>
      </c>
      <c r="G94" s="25" t="s">
        <v>42</v>
      </c>
      <c r="H94" s="25" t="s">
        <v>42</v>
      </c>
      <c r="I94" s="25" t="s">
        <v>42</v>
      </c>
      <c r="J94" s="26">
        <v>2406.41</v>
      </c>
      <c r="K94" s="25" t="s">
        <v>42</v>
      </c>
      <c r="L94" s="26">
        <v>90.55</v>
      </c>
      <c r="M94" s="27" t="s">
        <v>42</v>
      </c>
      <c r="N94" s="28" t="s">
        <v>42</v>
      </c>
      <c r="O94" s="1"/>
      <c r="P94" s="1"/>
      <c r="Q94" s="1"/>
      <c r="R94" s="1"/>
      <c r="S94" s="1"/>
      <c r="T94" s="1"/>
      <c r="U94" s="6" t="s">
        <v>78</v>
      </c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x14ac:dyDescent="0.2">
      <c r="A95" s="31"/>
      <c r="B95" s="30" t="s">
        <v>42</v>
      </c>
      <c r="C95" s="111" t="s">
        <v>79</v>
      </c>
      <c r="D95" s="111"/>
      <c r="E95" s="111"/>
      <c r="F95" s="41" t="s">
        <v>42</v>
      </c>
      <c r="G95" s="41" t="s">
        <v>42</v>
      </c>
      <c r="H95" s="41" t="s">
        <v>42</v>
      </c>
      <c r="I95" s="41" t="s">
        <v>42</v>
      </c>
      <c r="J95" s="42" t="s">
        <v>42</v>
      </c>
      <c r="K95" s="41" t="s">
        <v>42</v>
      </c>
      <c r="L95" s="42">
        <v>48.03</v>
      </c>
      <c r="M95" s="43" t="s">
        <v>42</v>
      </c>
      <c r="N95" s="44">
        <v>411</v>
      </c>
      <c r="O95" s="1"/>
      <c r="P95" s="1"/>
      <c r="Q95" s="1"/>
      <c r="R95" s="1"/>
      <c r="S95" s="1"/>
      <c r="T95" s="6" t="s">
        <v>79</v>
      </c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22.5" x14ac:dyDescent="0.2">
      <c r="A96" s="31"/>
      <c r="B96" s="30" t="s">
        <v>253</v>
      </c>
      <c r="C96" s="111" t="s">
        <v>254</v>
      </c>
      <c r="D96" s="111"/>
      <c r="E96" s="111"/>
      <c r="F96" s="41" t="s">
        <v>82</v>
      </c>
      <c r="G96" s="41" t="s">
        <v>255</v>
      </c>
      <c r="H96" s="41" t="s">
        <v>84</v>
      </c>
      <c r="I96" s="41" t="s">
        <v>256</v>
      </c>
      <c r="J96" s="42" t="s">
        <v>42</v>
      </c>
      <c r="K96" s="41" t="s">
        <v>42</v>
      </c>
      <c r="L96" s="42">
        <v>52.74</v>
      </c>
      <c r="M96" s="43" t="s">
        <v>42</v>
      </c>
      <c r="N96" s="44">
        <v>451</v>
      </c>
      <c r="O96" s="1"/>
      <c r="P96" s="1"/>
      <c r="Q96" s="1"/>
      <c r="R96" s="1"/>
      <c r="S96" s="1"/>
      <c r="T96" s="6" t="s">
        <v>254</v>
      </c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22.5" x14ac:dyDescent="0.2">
      <c r="A97" s="31"/>
      <c r="B97" s="30" t="s">
        <v>257</v>
      </c>
      <c r="C97" s="111" t="s">
        <v>258</v>
      </c>
      <c r="D97" s="111"/>
      <c r="E97" s="111"/>
      <c r="F97" s="41" t="s">
        <v>82</v>
      </c>
      <c r="G97" s="41" t="s">
        <v>168</v>
      </c>
      <c r="H97" s="41" t="s">
        <v>89</v>
      </c>
      <c r="I97" s="41" t="s">
        <v>125</v>
      </c>
      <c r="J97" s="42" t="s">
        <v>42</v>
      </c>
      <c r="K97" s="41" t="s">
        <v>42</v>
      </c>
      <c r="L97" s="42">
        <v>32.659999999999997</v>
      </c>
      <c r="M97" s="43" t="s">
        <v>42</v>
      </c>
      <c r="N97" s="44">
        <v>279</v>
      </c>
      <c r="O97" s="1"/>
      <c r="P97" s="1"/>
      <c r="Q97" s="1"/>
      <c r="R97" s="1"/>
      <c r="S97" s="1"/>
      <c r="T97" s="6" t="s">
        <v>258</v>
      </c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x14ac:dyDescent="0.2">
      <c r="A98" s="45"/>
      <c r="B98" s="96"/>
      <c r="C98" s="114" t="s">
        <v>91</v>
      </c>
      <c r="D98" s="114"/>
      <c r="E98" s="114"/>
      <c r="F98" s="101" t="s">
        <v>42</v>
      </c>
      <c r="G98" s="101" t="s">
        <v>42</v>
      </c>
      <c r="H98" s="101" t="s">
        <v>42</v>
      </c>
      <c r="I98" s="101" t="s">
        <v>42</v>
      </c>
      <c r="J98" s="102" t="s">
        <v>42</v>
      </c>
      <c r="K98" s="101" t="s">
        <v>42</v>
      </c>
      <c r="L98" s="102">
        <v>175.95</v>
      </c>
      <c r="M98" s="27" t="s">
        <v>42</v>
      </c>
      <c r="N98" s="103">
        <v>1506</v>
      </c>
      <c r="O98" s="1"/>
      <c r="P98" s="1"/>
      <c r="Q98" s="1"/>
      <c r="R98" s="1"/>
      <c r="S98" s="1"/>
      <c r="T98" s="1"/>
      <c r="U98" s="1"/>
      <c r="V98" s="6" t="s">
        <v>91</v>
      </c>
      <c r="W98" s="1"/>
      <c r="X98" s="1"/>
      <c r="Y98" s="1"/>
      <c r="Z98" s="1"/>
      <c r="AA98" s="1"/>
      <c r="AB98" s="1"/>
      <c r="AC98" s="1"/>
      <c r="AD98" s="1"/>
      <c r="AE98" s="1"/>
    </row>
    <row r="99" spans="1:31" ht="22.5" x14ac:dyDescent="0.2">
      <c r="A99" s="24" t="s">
        <v>141</v>
      </c>
      <c r="B99" s="98" t="s">
        <v>354</v>
      </c>
      <c r="C99" s="113" t="s">
        <v>355</v>
      </c>
      <c r="D99" s="113"/>
      <c r="E99" s="113"/>
      <c r="F99" s="25" t="s">
        <v>108</v>
      </c>
      <c r="G99" s="25" t="s">
        <v>42</v>
      </c>
      <c r="H99" s="25" t="s">
        <v>42</v>
      </c>
      <c r="I99" s="25" t="s">
        <v>347</v>
      </c>
      <c r="J99" s="26">
        <v>519.79999999999995</v>
      </c>
      <c r="K99" s="25" t="s">
        <v>42</v>
      </c>
      <c r="L99" s="26">
        <v>44.99</v>
      </c>
      <c r="M99" s="27">
        <v>8.57</v>
      </c>
      <c r="N99" s="28">
        <v>386</v>
      </c>
      <c r="O99" s="1"/>
      <c r="P99" s="1"/>
      <c r="Q99" s="6" t="s">
        <v>355</v>
      </c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33.75" x14ac:dyDescent="0.2">
      <c r="A100" s="24" t="s">
        <v>159</v>
      </c>
      <c r="B100" s="98" t="s">
        <v>356</v>
      </c>
      <c r="C100" s="113" t="s">
        <v>357</v>
      </c>
      <c r="D100" s="113"/>
      <c r="E100" s="113"/>
      <c r="F100" s="25" t="s">
        <v>348</v>
      </c>
      <c r="G100" s="25" t="s">
        <v>42</v>
      </c>
      <c r="H100" s="25" t="s">
        <v>42</v>
      </c>
      <c r="I100" s="25" t="s">
        <v>349</v>
      </c>
      <c r="J100" s="26">
        <v>1353.36</v>
      </c>
      <c r="K100" s="25" t="s">
        <v>42</v>
      </c>
      <c r="L100" s="26">
        <v>254.63</v>
      </c>
      <c r="M100" s="27">
        <v>8.57</v>
      </c>
      <c r="N100" s="28">
        <v>2182</v>
      </c>
      <c r="O100" s="1"/>
      <c r="P100" s="1"/>
      <c r="Q100" s="6" t="s">
        <v>357</v>
      </c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.5" customHeight="1" x14ac:dyDescent="0.2">
      <c r="A101" s="46"/>
      <c r="B101" s="96"/>
      <c r="C101" s="96"/>
      <c r="D101" s="96"/>
      <c r="E101" s="96"/>
      <c r="F101" s="46"/>
      <c r="G101" s="46"/>
      <c r="H101" s="46"/>
      <c r="I101" s="46"/>
      <c r="J101" s="49"/>
      <c r="K101" s="46"/>
      <c r="L101" s="49"/>
      <c r="M101" s="41"/>
      <c r="N101" s="49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x14ac:dyDescent="0.2">
      <c r="A102" s="50"/>
      <c r="B102" s="51" t="s">
        <v>42</v>
      </c>
      <c r="C102" s="114" t="s">
        <v>358</v>
      </c>
      <c r="D102" s="114"/>
      <c r="E102" s="114"/>
      <c r="F102" s="114"/>
      <c r="G102" s="114"/>
      <c r="H102" s="114"/>
      <c r="I102" s="114"/>
      <c r="J102" s="114"/>
      <c r="K102" s="114"/>
      <c r="L102" s="52" t="s">
        <v>42</v>
      </c>
      <c r="M102" s="53"/>
      <c r="N102" s="54"/>
      <c r="O102" s="1"/>
      <c r="P102" s="1"/>
      <c r="Q102" s="1"/>
      <c r="R102" s="1"/>
      <c r="S102" s="1"/>
      <c r="T102" s="1"/>
      <c r="U102" s="1"/>
      <c r="V102" s="1"/>
      <c r="W102" s="1"/>
      <c r="X102" s="6" t="s">
        <v>358</v>
      </c>
      <c r="Y102" s="1"/>
      <c r="Z102" s="1"/>
      <c r="AA102" s="1"/>
      <c r="AB102" s="1"/>
      <c r="AC102" s="1"/>
      <c r="AD102" s="1"/>
      <c r="AE102" s="1"/>
    </row>
    <row r="103" spans="1:31" x14ac:dyDescent="0.2">
      <c r="A103" s="55"/>
      <c r="B103" s="30" t="s">
        <v>42</v>
      </c>
      <c r="C103" s="111" t="s">
        <v>278</v>
      </c>
      <c r="D103" s="111"/>
      <c r="E103" s="111"/>
      <c r="F103" s="111"/>
      <c r="G103" s="111"/>
      <c r="H103" s="111"/>
      <c r="I103" s="111"/>
      <c r="J103" s="111"/>
      <c r="K103" s="111"/>
      <c r="L103" s="56">
        <v>475.57</v>
      </c>
      <c r="M103" s="57"/>
      <c r="N103" s="58" t="s">
        <v>42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6" t="s">
        <v>278</v>
      </c>
      <c r="Z103" s="1"/>
      <c r="AA103" s="1"/>
      <c r="AB103" s="1"/>
      <c r="AC103" s="1"/>
      <c r="AD103" s="1"/>
      <c r="AE103" s="1"/>
    </row>
    <row r="104" spans="1:31" x14ac:dyDescent="0.2">
      <c r="A104" s="55"/>
      <c r="B104" s="30" t="s">
        <v>42</v>
      </c>
      <c r="C104" s="111" t="s">
        <v>279</v>
      </c>
      <c r="D104" s="111"/>
      <c r="E104" s="111"/>
      <c r="F104" s="111"/>
      <c r="G104" s="111"/>
      <c r="H104" s="111"/>
      <c r="I104" s="111"/>
      <c r="J104" s="111"/>
      <c r="K104" s="111"/>
      <c r="L104" s="56" t="s">
        <v>42</v>
      </c>
      <c r="M104" s="57"/>
      <c r="N104" s="58" t="s">
        <v>42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6" t="s">
        <v>279</v>
      </c>
      <c r="Z104" s="1"/>
      <c r="AA104" s="1"/>
      <c r="AB104" s="1"/>
      <c r="AC104" s="1"/>
      <c r="AD104" s="1"/>
      <c r="AE104" s="1"/>
    </row>
    <row r="105" spans="1:31" x14ac:dyDescent="0.2">
      <c r="A105" s="55"/>
      <c r="B105" s="30" t="s">
        <v>42</v>
      </c>
      <c r="C105" s="111" t="s">
        <v>280</v>
      </c>
      <c r="D105" s="111"/>
      <c r="E105" s="111"/>
      <c r="F105" s="111"/>
      <c r="G105" s="111"/>
      <c r="H105" s="111"/>
      <c r="I105" s="111"/>
      <c r="J105" s="111"/>
      <c r="K105" s="111"/>
      <c r="L105" s="56">
        <v>45.9</v>
      </c>
      <c r="M105" s="57"/>
      <c r="N105" s="58" t="s">
        <v>42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6" t="s">
        <v>280</v>
      </c>
      <c r="Z105" s="1"/>
      <c r="AA105" s="1"/>
      <c r="AB105" s="1"/>
      <c r="AC105" s="1"/>
      <c r="AD105" s="1"/>
      <c r="AE105" s="1"/>
    </row>
    <row r="106" spans="1:31" x14ac:dyDescent="0.2">
      <c r="A106" s="55"/>
      <c r="B106" s="30" t="s">
        <v>42</v>
      </c>
      <c r="C106" s="111" t="s">
        <v>281</v>
      </c>
      <c r="D106" s="111"/>
      <c r="E106" s="111"/>
      <c r="F106" s="111"/>
      <c r="G106" s="111"/>
      <c r="H106" s="111"/>
      <c r="I106" s="111"/>
      <c r="J106" s="111"/>
      <c r="K106" s="111"/>
      <c r="L106" s="56">
        <v>13.61</v>
      </c>
      <c r="M106" s="57"/>
      <c r="N106" s="58" t="s">
        <v>42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6" t="s">
        <v>281</v>
      </c>
      <c r="Z106" s="1"/>
      <c r="AA106" s="1"/>
      <c r="AB106" s="1"/>
      <c r="AC106" s="1"/>
      <c r="AD106" s="1"/>
      <c r="AE106" s="1"/>
    </row>
    <row r="107" spans="1:31" x14ac:dyDescent="0.2">
      <c r="A107" s="55"/>
      <c r="B107" s="30" t="s">
        <v>42</v>
      </c>
      <c r="C107" s="111" t="s">
        <v>282</v>
      </c>
      <c r="D107" s="111"/>
      <c r="E107" s="111"/>
      <c r="F107" s="111"/>
      <c r="G107" s="111"/>
      <c r="H107" s="111"/>
      <c r="I107" s="111"/>
      <c r="J107" s="111"/>
      <c r="K107" s="111"/>
      <c r="L107" s="56">
        <v>330.66</v>
      </c>
      <c r="M107" s="57"/>
      <c r="N107" s="58" t="s">
        <v>42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6" t="s">
        <v>282</v>
      </c>
      <c r="Z107" s="1"/>
      <c r="AA107" s="1"/>
      <c r="AB107" s="1"/>
      <c r="AC107" s="1"/>
      <c r="AD107" s="1"/>
      <c r="AE107" s="1"/>
    </row>
    <row r="108" spans="1:31" x14ac:dyDescent="0.2">
      <c r="A108" s="55"/>
      <c r="B108" s="30" t="s">
        <v>42</v>
      </c>
      <c r="C108" s="111" t="s">
        <v>283</v>
      </c>
      <c r="D108" s="111"/>
      <c r="E108" s="111"/>
      <c r="F108" s="111"/>
      <c r="G108" s="111"/>
      <c r="H108" s="111"/>
      <c r="I108" s="111"/>
      <c r="J108" s="111"/>
      <c r="K108" s="111"/>
      <c r="L108" s="56">
        <v>52.74</v>
      </c>
      <c r="M108" s="57"/>
      <c r="N108" s="58" t="s">
        <v>42</v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6" t="s">
        <v>283</v>
      </c>
      <c r="Z108" s="1"/>
      <c r="AA108" s="1"/>
      <c r="AB108" s="1"/>
      <c r="AC108" s="1"/>
      <c r="AD108" s="1"/>
      <c r="AE108" s="1"/>
    </row>
    <row r="109" spans="1:31" x14ac:dyDescent="0.2">
      <c r="A109" s="55"/>
      <c r="B109" s="30" t="s">
        <v>42</v>
      </c>
      <c r="C109" s="111" t="s">
        <v>284</v>
      </c>
      <c r="D109" s="111"/>
      <c r="E109" s="111"/>
      <c r="F109" s="111"/>
      <c r="G109" s="111"/>
      <c r="H109" s="111"/>
      <c r="I109" s="111"/>
      <c r="J109" s="111"/>
      <c r="K109" s="111"/>
      <c r="L109" s="56">
        <v>32.659999999999997</v>
      </c>
      <c r="M109" s="57"/>
      <c r="N109" s="58" t="s">
        <v>42</v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6" t="s">
        <v>284</v>
      </c>
      <c r="Z109" s="1"/>
      <c r="AA109" s="1"/>
      <c r="AB109" s="1"/>
      <c r="AC109" s="1"/>
      <c r="AD109" s="1"/>
      <c r="AE109" s="1"/>
    </row>
    <row r="110" spans="1:31" x14ac:dyDescent="0.2">
      <c r="A110" s="55"/>
      <c r="B110" s="30" t="s">
        <v>42</v>
      </c>
      <c r="C110" s="111" t="s">
        <v>285</v>
      </c>
      <c r="D110" s="111"/>
      <c r="E110" s="111"/>
      <c r="F110" s="111"/>
      <c r="G110" s="111"/>
      <c r="H110" s="111"/>
      <c r="I110" s="111"/>
      <c r="J110" s="111"/>
      <c r="K110" s="111"/>
      <c r="L110" s="56">
        <v>48.03</v>
      </c>
      <c r="M110" s="57"/>
      <c r="N110" s="58" t="s">
        <v>42</v>
      </c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6" t="s">
        <v>285</v>
      </c>
      <c r="Z110" s="1"/>
      <c r="AA110" s="1"/>
      <c r="AB110" s="1"/>
      <c r="AC110" s="1"/>
      <c r="AD110" s="1"/>
      <c r="AE110" s="1"/>
    </row>
    <row r="111" spans="1:31" x14ac:dyDescent="0.2">
      <c r="A111" s="55"/>
      <c r="B111" s="30" t="s">
        <v>42</v>
      </c>
      <c r="C111" s="111" t="s">
        <v>286</v>
      </c>
      <c r="D111" s="111"/>
      <c r="E111" s="111"/>
      <c r="F111" s="111"/>
      <c r="G111" s="111"/>
      <c r="H111" s="111"/>
      <c r="I111" s="111"/>
      <c r="J111" s="111"/>
      <c r="K111" s="111"/>
      <c r="L111" s="56">
        <v>52.74</v>
      </c>
      <c r="M111" s="57"/>
      <c r="N111" s="58" t="s">
        <v>42</v>
      </c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6" t="s">
        <v>286</v>
      </c>
      <c r="Z111" s="1"/>
      <c r="AA111" s="1"/>
      <c r="AB111" s="1"/>
      <c r="AC111" s="1"/>
      <c r="AD111" s="1"/>
      <c r="AE111" s="1"/>
    </row>
    <row r="112" spans="1:31" x14ac:dyDescent="0.2">
      <c r="A112" s="55"/>
      <c r="B112" s="30" t="s">
        <v>42</v>
      </c>
      <c r="C112" s="111" t="s">
        <v>287</v>
      </c>
      <c r="D112" s="111"/>
      <c r="E112" s="111"/>
      <c r="F112" s="111"/>
      <c r="G112" s="111"/>
      <c r="H112" s="111"/>
      <c r="I112" s="111"/>
      <c r="J112" s="111"/>
      <c r="K112" s="111"/>
      <c r="L112" s="56">
        <v>32.659999999999997</v>
      </c>
      <c r="M112" s="57"/>
      <c r="N112" s="58" t="s">
        <v>42</v>
      </c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6" t="s">
        <v>287</v>
      </c>
      <c r="Z112" s="1"/>
      <c r="AA112" s="1"/>
      <c r="AB112" s="1"/>
      <c r="AC112" s="1"/>
      <c r="AD112" s="1"/>
      <c r="AE112" s="1"/>
    </row>
    <row r="113" spans="1:31" x14ac:dyDescent="0.2">
      <c r="A113" s="55"/>
      <c r="B113" s="49" t="s">
        <v>42</v>
      </c>
      <c r="C113" s="109" t="s">
        <v>359</v>
      </c>
      <c r="D113" s="109"/>
      <c r="E113" s="109"/>
      <c r="F113" s="109"/>
      <c r="G113" s="109"/>
      <c r="H113" s="109"/>
      <c r="I113" s="109"/>
      <c r="J113" s="109"/>
      <c r="K113" s="109"/>
      <c r="L113" s="59">
        <v>475.57</v>
      </c>
      <c r="M113" s="60"/>
      <c r="N113" s="6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6" t="s">
        <v>359</v>
      </c>
      <c r="AA113" s="1"/>
      <c r="AB113" s="1"/>
      <c r="AC113" s="1"/>
      <c r="AD113" s="1"/>
      <c r="AE113" s="1"/>
    </row>
    <row r="114" spans="1:31" x14ac:dyDescent="0.2">
      <c r="A114" s="115" t="s">
        <v>360</v>
      </c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7"/>
      <c r="O114" s="1"/>
      <c r="P114" s="6" t="s">
        <v>360</v>
      </c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x14ac:dyDescent="0.2">
      <c r="A115" s="127" t="s">
        <v>361</v>
      </c>
      <c r="B115" s="128"/>
      <c r="C115" s="128"/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  <c r="N115" s="129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6" t="s">
        <v>361</v>
      </c>
      <c r="AB115" s="1"/>
      <c r="AC115" s="1"/>
      <c r="AD115" s="1"/>
      <c r="AE115" s="1"/>
    </row>
    <row r="116" spans="1:31" ht="33.75" x14ac:dyDescent="0.2">
      <c r="A116" s="24" t="s">
        <v>171</v>
      </c>
      <c r="B116" s="98" t="s">
        <v>362</v>
      </c>
      <c r="C116" s="113" t="s">
        <v>1196</v>
      </c>
      <c r="D116" s="113"/>
      <c r="E116" s="113"/>
      <c r="F116" s="25" t="s">
        <v>56</v>
      </c>
      <c r="G116" s="25" t="s">
        <v>42</v>
      </c>
      <c r="H116" s="25" t="s">
        <v>42</v>
      </c>
      <c r="I116" s="25" t="s">
        <v>363</v>
      </c>
      <c r="J116" s="26" t="s">
        <v>42</v>
      </c>
      <c r="K116" s="25" t="s">
        <v>42</v>
      </c>
      <c r="L116" s="26" t="s">
        <v>42</v>
      </c>
      <c r="M116" s="27" t="s">
        <v>42</v>
      </c>
      <c r="N116" s="28" t="s">
        <v>42</v>
      </c>
      <c r="O116" s="1"/>
      <c r="P116" s="1"/>
      <c r="Q116" s="6" t="s">
        <v>1196</v>
      </c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x14ac:dyDescent="0.2">
      <c r="A117" s="40"/>
      <c r="B117" s="97"/>
      <c r="C117" s="111" t="s">
        <v>1197</v>
      </c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2"/>
      <c r="O117" s="1"/>
      <c r="P117" s="1"/>
      <c r="Q117" s="1"/>
      <c r="R117" s="6" t="s">
        <v>1197</v>
      </c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x14ac:dyDescent="0.2">
      <c r="A118" s="31"/>
      <c r="B118" s="30" t="s">
        <v>54</v>
      </c>
      <c r="C118" s="111" t="s">
        <v>60</v>
      </c>
      <c r="D118" s="111"/>
      <c r="E118" s="111"/>
      <c r="F118" s="41" t="s">
        <v>42</v>
      </c>
      <c r="G118" s="41" t="s">
        <v>42</v>
      </c>
      <c r="H118" s="41" t="s">
        <v>42</v>
      </c>
      <c r="I118" s="41" t="s">
        <v>42</v>
      </c>
      <c r="J118" s="42">
        <v>54.64</v>
      </c>
      <c r="K118" s="41" t="s">
        <v>42</v>
      </c>
      <c r="L118" s="42">
        <v>5.12</v>
      </c>
      <c r="M118" s="43">
        <v>8.57</v>
      </c>
      <c r="N118" s="44">
        <v>44</v>
      </c>
      <c r="O118" s="1"/>
      <c r="P118" s="1"/>
      <c r="Q118" s="1"/>
      <c r="R118" s="1"/>
      <c r="S118" s="6" t="s">
        <v>60</v>
      </c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x14ac:dyDescent="0.2">
      <c r="A119" s="31"/>
      <c r="B119" s="30" t="s">
        <v>62</v>
      </c>
      <c r="C119" s="111" t="s">
        <v>63</v>
      </c>
      <c r="D119" s="111"/>
      <c r="E119" s="111"/>
      <c r="F119" s="41" t="s">
        <v>42</v>
      </c>
      <c r="G119" s="41" t="s">
        <v>42</v>
      </c>
      <c r="H119" s="41" t="s">
        <v>42</v>
      </c>
      <c r="I119" s="41" t="s">
        <v>42</v>
      </c>
      <c r="J119" s="42">
        <v>0.97</v>
      </c>
      <c r="K119" s="41" t="s">
        <v>42</v>
      </c>
      <c r="L119" s="42">
        <v>0.09</v>
      </c>
      <c r="M119" s="43">
        <v>8.57</v>
      </c>
      <c r="N119" s="44">
        <v>1</v>
      </c>
      <c r="O119" s="1"/>
      <c r="P119" s="1"/>
      <c r="Q119" s="1"/>
      <c r="R119" s="1"/>
      <c r="S119" s="6" t="s">
        <v>63</v>
      </c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x14ac:dyDescent="0.2">
      <c r="A120" s="31"/>
      <c r="B120" s="30" t="s">
        <v>64</v>
      </c>
      <c r="C120" s="111" t="s">
        <v>65</v>
      </c>
      <c r="D120" s="111"/>
      <c r="E120" s="111"/>
      <c r="F120" s="41" t="s">
        <v>42</v>
      </c>
      <c r="G120" s="41" t="s">
        <v>42</v>
      </c>
      <c r="H120" s="41" t="s">
        <v>42</v>
      </c>
      <c r="I120" s="41" t="s">
        <v>42</v>
      </c>
      <c r="J120" s="42">
        <v>0.26</v>
      </c>
      <c r="K120" s="41" t="s">
        <v>42</v>
      </c>
      <c r="L120" s="42">
        <v>0.02</v>
      </c>
      <c r="M120" s="43">
        <v>8.57</v>
      </c>
      <c r="N120" s="44" t="s">
        <v>42</v>
      </c>
      <c r="O120" s="1"/>
      <c r="P120" s="1"/>
      <c r="Q120" s="1"/>
      <c r="R120" s="1"/>
      <c r="S120" s="6" t="s">
        <v>65</v>
      </c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x14ac:dyDescent="0.2">
      <c r="A121" s="31"/>
      <c r="B121" s="30" t="s">
        <v>66</v>
      </c>
      <c r="C121" s="111" t="s">
        <v>67</v>
      </c>
      <c r="D121" s="111"/>
      <c r="E121" s="111"/>
      <c r="F121" s="41" t="s">
        <v>42</v>
      </c>
      <c r="G121" s="41" t="s">
        <v>42</v>
      </c>
      <c r="H121" s="41" t="s">
        <v>42</v>
      </c>
      <c r="I121" s="41" t="s">
        <v>42</v>
      </c>
      <c r="J121" s="42">
        <v>0.18</v>
      </c>
      <c r="K121" s="41" t="s">
        <v>42</v>
      </c>
      <c r="L121" s="42">
        <v>0.02</v>
      </c>
      <c r="M121" s="43">
        <v>8.57</v>
      </c>
      <c r="N121" s="44" t="s">
        <v>42</v>
      </c>
      <c r="O121" s="1"/>
      <c r="P121" s="1"/>
      <c r="Q121" s="1"/>
      <c r="R121" s="1"/>
      <c r="S121" s="6" t="s">
        <v>67</v>
      </c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x14ac:dyDescent="0.2">
      <c r="A122" s="31"/>
      <c r="B122" s="30" t="s">
        <v>42</v>
      </c>
      <c r="C122" s="111" t="s">
        <v>71</v>
      </c>
      <c r="D122" s="111"/>
      <c r="E122" s="111"/>
      <c r="F122" s="41" t="s">
        <v>72</v>
      </c>
      <c r="G122" s="41" t="s">
        <v>364</v>
      </c>
      <c r="H122" s="41" t="s">
        <v>42</v>
      </c>
      <c r="I122" s="41" t="s">
        <v>365</v>
      </c>
      <c r="J122" s="42" t="s">
        <v>42</v>
      </c>
      <c r="K122" s="41" t="s">
        <v>42</v>
      </c>
      <c r="L122" s="42" t="s">
        <v>42</v>
      </c>
      <c r="M122" s="43" t="s">
        <v>42</v>
      </c>
      <c r="N122" s="44" t="s">
        <v>42</v>
      </c>
      <c r="O122" s="1"/>
      <c r="P122" s="1"/>
      <c r="Q122" s="1"/>
      <c r="R122" s="1"/>
      <c r="S122" s="1"/>
      <c r="T122" s="6" t="s">
        <v>71</v>
      </c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x14ac:dyDescent="0.2">
      <c r="A123" s="31"/>
      <c r="B123" s="30" t="s">
        <v>42</v>
      </c>
      <c r="C123" s="111" t="s">
        <v>75</v>
      </c>
      <c r="D123" s="111"/>
      <c r="E123" s="111"/>
      <c r="F123" s="41" t="s">
        <v>72</v>
      </c>
      <c r="G123" s="41" t="s">
        <v>366</v>
      </c>
      <c r="H123" s="41" t="s">
        <v>42</v>
      </c>
      <c r="I123" s="41" t="s">
        <v>367</v>
      </c>
      <c r="J123" s="42" t="s">
        <v>42</v>
      </c>
      <c r="K123" s="41" t="s">
        <v>42</v>
      </c>
      <c r="L123" s="42" t="s">
        <v>42</v>
      </c>
      <c r="M123" s="43" t="s">
        <v>42</v>
      </c>
      <c r="N123" s="44" t="s">
        <v>42</v>
      </c>
      <c r="O123" s="1"/>
      <c r="P123" s="1"/>
      <c r="Q123" s="1"/>
      <c r="R123" s="1"/>
      <c r="S123" s="1"/>
      <c r="T123" s="6" t="s">
        <v>75</v>
      </c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x14ac:dyDescent="0.2">
      <c r="A124" s="31"/>
      <c r="B124" s="30" t="s">
        <v>42</v>
      </c>
      <c r="C124" s="113" t="s">
        <v>78</v>
      </c>
      <c r="D124" s="113"/>
      <c r="E124" s="113"/>
      <c r="F124" s="25" t="s">
        <v>42</v>
      </c>
      <c r="G124" s="25" t="s">
        <v>42</v>
      </c>
      <c r="H124" s="25" t="s">
        <v>42</v>
      </c>
      <c r="I124" s="25" t="s">
        <v>42</v>
      </c>
      <c r="J124" s="26">
        <v>55.79</v>
      </c>
      <c r="K124" s="25" t="s">
        <v>42</v>
      </c>
      <c r="L124" s="26">
        <v>5.23</v>
      </c>
      <c r="M124" s="27" t="s">
        <v>42</v>
      </c>
      <c r="N124" s="28" t="s">
        <v>42</v>
      </c>
      <c r="O124" s="1"/>
      <c r="P124" s="1"/>
      <c r="Q124" s="1"/>
      <c r="R124" s="1"/>
      <c r="S124" s="1"/>
      <c r="T124" s="1"/>
      <c r="U124" s="6" t="s">
        <v>78</v>
      </c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x14ac:dyDescent="0.2">
      <c r="A125" s="31"/>
      <c r="B125" s="30" t="s">
        <v>42</v>
      </c>
      <c r="C125" s="111" t="s">
        <v>79</v>
      </c>
      <c r="D125" s="111"/>
      <c r="E125" s="111"/>
      <c r="F125" s="41" t="s">
        <v>42</v>
      </c>
      <c r="G125" s="41" t="s">
        <v>42</v>
      </c>
      <c r="H125" s="41" t="s">
        <v>42</v>
      </c>
      <c r="I125" s="41" t="s">
        <v>42</v>
      </c>
      <c r="J125" s="42" t="s">
        <v>42</v>
      </c>
      <c r="K125" s="41" t="s">
        <v>42</v>
      </c>
      <c r="L125" s="42">
        <v>5.14</v>
      </c>
      <c r="M125" s="43" t="s">
        <v>42</v>
      </c>
      <c r="N125" s="44">
        <v>44</v>
      </c>
      <c r="O125" s="1"/>
      <c r="P125" s="1"/>
      <c r="Q125" s="1"/>
      <c r="R125" s="1"/>
      <c r="S125" s="1"/>
      <c r="T125" s="6" t="s">
        <v>79</v>
      </c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22.5" x14ac:dyDescent="0.2">
      <c r="A126" s="31"/>
      <c r="B126" s="30" t="s">
        <v>151</v>
      </c>
      <c r="C126" s="111" t="s">
        <v>152</v>
      </c>
      <c r="D126" s="111"/>
      <c r="E126" s="111"/>
      <c r="F126" s="41" t="s">
        <v>82</v>
      </c>
      <c r="G126" s="41" t="s">
        <v>153</v>
      </c>
      <c r="H126" s="41" t="s">
        <v>84</v>
      </c>
      <c r="I126" s="41" t="s">
        <v>154</v>
      </c>
      <c r="J126" s="42" t="s">
        <v>42</v>
      </c>
      <c r="K126" s="41" t="s">
        <v>42</v>
      </c>
      <c r="L126" s="42">
        <v>4.8600000000000003</v>
      </c>
      <c r="M126" s="43" t="s">
        <v>42</v>
      </c>
      <c r="N126" s="44">
        <v>42</v>
      </c>
      <c r="O126" s="1"/>
      <c r="P126" s="1"/>
      <c r="Q126" s="1"/>
      <c r="R126" s="1"/>
      <c r="S126" s="1"/>
      <c r="T126" s="6" t="s">
        <v>152</v>
      </c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22.5" x14ac:dyDescent="0.2">
      <c r="A127" s="31"/>
      <c r="B127" s="30" t="s">
        <v>155</v>
      </c>
      <c r="C127" s="111" t="s">
        <v>156</v>
      </c>
      <c r="D127" s="111"/>
      <c r="E127" s="111"/>
      <c r="F127" s="41" t="s">
        <v>82</v>
      </c>
      <c r="G127" s="41" t="s">
        <v>157</v>
      </c>
      <c r="H127" s="41" t="s">
        <v>89</v>
      </c>
      <c r="I127" s="41" t="s">
        <v>158</v>
      </c>
      <c r="J127" s="42" t="s">
        <v>42</v>
      </c>
      <c r="K127" s="41" t="s">
        <v>42</v>
      </c>
      <c r="L127" s="42">
        <v>2.4</v>
      </c>
      <c r="M127" s="43" t="s">
        <v>42</v>
      </c>
      <c r="N127" s="44">
        <v>21</v>
      </c>
      <c r="O127" s="1"/>
      <c r="P127" s="1"/>
      <c r="Q127" s="1"/>
      <c r="R127" s="1"/>
      <c r="S127" s="1"/>
      <c r="T127" s="6" t="s">
        <v>156</v>
      </c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x14ac:dyDescent="0.2">
      <c r="A128" s="45"/>
      <c r="B128" s="96"/>
      <c r="C128" s="114" t="s">
        <v>91</v>
      </c>
      <c r="D128" s="114"/>
      <c r="E128" s="114"/>
      <c r="F128" s="101" t="s">
        <v>42</v>
      </c>
      <c r="G128" s="101" t="s">
        <v>42</v>
      </c>
      <c r="H128" s="101" t="s">
        <v>42</v>
      </c>
      <c r="I128" s="101" t="s">
        <v>42</v>
      </c>
      <c r="J128" s="102" t="s">
        <v>42</v>
      </c>
      <c r="K128" s="101" t="s">
        <v>42</v>
      </c>
      <c r="L128" s="102">
        <v>12.49</v>
      </c>
      <c r="M128" s="27" t="s">
        <v>42</v>
      </c>
      <c r="N128" s="103">
        <v>108</v>
      </c>
      <c r="O128" s="1"/>
      <c r="P128" s="1"/>
      <c r="Q128" s="1"/>
      <c r="R128" s="1"/>
      <c r="S128" s="1"/>
      <c r="T128" s="1"/>
      <c r="U128" s="1"/>
      <c r="V128" s="6" t="s">
        <v>91</v>
      </c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22.5" x14ac:dyDescent="0.2">
      <c r="A129" s="24" t="s">
        <v>186</v>
      </c>
      <c r="B129" s="98" t="s">
        <v>368</v>
      </c>
      <c r="C129" s="113" t="s">
        <v>1198</v>
      </c>
      <c r="D129" s="113"/>
      <c r="E129" s="113"/>
      <c r="F129" s="25" t="s">
        <v>369</v>
      </c>
      <c r="G129" s="25" t="s">
        <v>42</v>
      </c>
      <c r="H129" s="25" t="s">
        <v>42</v>
      </c>
      <c r="I129" s="25" t="s">
        <v>370</v>
      </c>
      <c r="J129" s="26">
        <v>9.14</v>
      </c>
      <c r="K129" s="25" t="s">
        <v>42</v>
      </c>
      <c r="L129" s="26">
        <v>8.82</v>
      </c>
      <c r="M129" s="27">
        <v>8.57</v>
      </c>
      <c r="N129" s="28">
        <v>76</v>
      </c>
      <c r="O129" s="1"/>
      <c r="P129" s="1"/>
      <c r="Q129" s="6" t="s">
        <v>1198</v>
      </c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x14ac:dyDescent="0.2">
      <c r="A130" s="40"/>
      <c r="B130" s="97"/>
      <c r="C130" s="111" t="s">
        <v>1199</v>
      </c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2"/>
      <c r="O130" s="1"/>
      <c r="P130" s="1"/>
      <c r="Q130" s="1"/>
      <c r="R130" s="6" t="s">
        <v>1199</v>
      </c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33.75" x14ac:dyDescent="0.2">
      <c r="A131" s="24" t="s">
        <v>196</v>
      </c>
      <c r="B131" s="98" t="s">
        <v>371</v>
      </c>
      <c r="C131" s="113" t="s">
        <v>1200</v>
      </c>
      <c r="D131" s="113"/>
      <c r="E131" s="113"/>
      <c r="F131" s="25" t="s">
        <v>56</v>
      </c>
      <c r="G131" s="25" t="s">
        <v>42</v>
      </c>
      <c r="H131" s="25" t="s">
        <v>42</v>
      </c>
      <c r="I131" s="25" t="s">
        <v>363</v>
      </c>
      <c r="J131" s="26" t="s">
        <v>42</v>
      </c>
      <c r="K131" s="25" t="s">
        <v>42</v>
      </c>
      <c r="L131" s="26" t="s">
        <v>42</v>
      </c>
      <c r="M131" s="27" t="s">
        <v>42</v>
      </c>
      <c r="N131" s="28" t="s">
        <v>42</v>
      </c>
      <c r="O131" s="1"/>
      <c r="P131" s="1"/>
      <c r="Q131" s="6" t="s">
        <v>1200</v>
      </c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x14ac:dyDescent="0.2">
      <c r="A132" s="40"/>
      <c r="B132" s="97"/>
      <c r="C132" s="111" t="s">
        <v>1197</v>
      </c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2"/>
      <c r="O132" s="1"/>
      <c r="P132" s="1"/>
      <c r="Q132" s="1"/>
      <c r="R132" s="6" t="s">
        <v>1197</v>
      </c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x14ac:dyDescent="0.2">
      <c r="A133" s="31"/>
      <c r="B133" s="30" t="s">
        <v>54</v>
      </c>
      <c r="C133" s="111" t="s">
        <v>60</v>
      </c>
      <c r="D133" s="111"/>
      <c r="E133" s="111"/>
      <c r="F133" s="41" t="s">
        <v>42</v>
      </c>
      <c r="G133" s="41" t="s">
        <v>42</v>
      </c>
      <c r="H133" s="41" t="s">
        <v>42</v>
      </c>
      <c r="I133" s="41" t="s">
        <v>42</v>
      </c>
      <c r="J133" s="42">
        <v>550.62</v>
      </c>
      <c r="K133" s="41" t="s">
        <v>42</v>
      </c>
      <c r="L133" s="42">
        <v>51.59</v>
      </c>
      <c r="M133" s="43">
        <v>8.57</v>
      </c>
      <c r="N133" s="44">
        <v>442</v>
      </c>
      <c r="O133" s="1"/>
      <c r="P133" s="1"/>
      <c r="Q133" s="1"/>
      <c r="R133" s="1"/>
      <c r="S133" s="6" t="s">
        <v>60</v>
      </c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x14ac:dyDescent="0.2">
      <c r="A134" s="31"/>
      <c r="B134" s="30" t="s">
        <v>62</v>
      </c>
      <c r="C134" s="111" t="s">
        <v>63</v>
      </c>
      <c r="D134" s="111"/>
      <c r="E134" s="111"/>
      <c r="F134" s="41" t="s">
        <v>42</v>
      </c>
      <c r="G134" s="41" t="s">
        <v>42</v>
      </c>
      <c r="H134" s="41" t="s">
        <v>42</v>
      </c>
      <c r="I134" s="41" t="s">
        <v>42</v>
      </c>
      <c r="J134" s="42">
        <v>11.06</v>
      </c>
      <c r="K134" s="41" t="s">
        <v>42</v>
      </c>
      <c r="L134" s="42">
        <v>1.04</v>
      </c>
      <c r="M134" s="43">
        <v>8.57</v>
      </c>
      <c r="N134" s="44">
        <v>9</v>
      </c>
      <c r="O134" s="1"/>
      <c r="P134" s="1"/>
      <c r="Q134" s="1"/>
      <c r="R134" s="1"/>
      <c r="S134" s="6" t="s">
        <v>63</v>
      </c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x14ac:dyDescent="0.2">
      <c r="A135" s="31"/>
      <c r="B135" s="30" t="s">
        <v>64</v>
      </c>
      <c r="C135" s="111" t="s">
        <v>65</v>
      </c>
      <c r="D135" s="111"/>
      <c r="E135" s="111"/>
      <c r="F135" s="41" t="s">
        <v>42</v>
      </c>
      <c r="G135" s="41" t="s">
        <v>42</v>
      </c>
      <c r="H135" s="41" t="s">
        <v>42</v>
      </c>
      <c r="I135" s="41" t="s">
        <v>42</v>
      </c>
      <c r="J135" s="42">
        <v>2.09</v>
      </c>
      <c r="K135" s="41" t="s">
        <v>42</v>
      </c>
      <c r="L135" s="42">
        <v>0.2</v>
      </c>
      <c r="M135" s="43">
        <v>8.57</v>
      </c>
      <c r="N135" s="44">
        <v>2</v>
      </c>
      <c r="O135" s="1"/>
      <c r="P135" s="1"/>
      <c r="Q135" s="1"/>
      <c r="R135" s="1"/>
      <c r="S135" s="6" t="s">
        <v>65</v>
      </c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x14ac:dyDescent="0.2">
      <c r="A136" s="31"/>
      <c r="B136" s="30" t="s">
        <v>66</v>
      </c>
      <c r="C136" s="111" t="s">
        <v>67</v>
      </c>
      <c r="D136" s="111"/>
      <c r="E136" s="111"/>
      <c r="F136" s="41" t="s">
        <v>42</v>
      </c>
      <c r="G136" s="41" t="s">
        <v>42</v>
      </c>
      <c r="H136" s="41" t="s">
        <v>42</v>
      </c>
      <c r="I136" s="41" t="s">
        <v>42</v>
      </c>
      <c r="J136" s="42">
        <v>688.15</v>
      </c>
      <c r="K136" s="41" t="s">
        <v>42</v>
      </c>
      <c r="L136" s="42">
        <v>64.48</v>
      </c>
      <c r="M136" s="43">
        <v>8.57</v>
      </c>
      <c r="N136" s="44">
        <v>553</v>
      </c>
      <c r="O136" s="1"/>
      <c r="P136" s="1"/>
      <c r="Q136" s="1"/>
      <c r="R136" s="1"/>
      <c r="S136" s="6" t="s">
        <v>67</v>
      </c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x14ac:dyDescent="0.2">
      <c r="A137" s="31"/>
      <c r="B137" s="30" t="s">
        <v>42</v>
      </c>
      <c r="C137" s="111" t="s">
        <v>71</v>
      </c>
      <c r="D137" s="111"/>
      <c r="E137" s="111"/>
      <c r="F137" s="41" t="s">
        <v>72</v>
      </c>
      <c r="G137" s="41" t="s">
        <v>88</v>
      </c>
      <c r="H137" s="41" t="s">
        <v>42</v>
      </c>
      <c r="I137" s="41" t="s">
        <v>372</v>
      </c>
      <c r="J137" s="42" t="s">
        <v>42</v>
      </c>
      <c r="K137" s="41" t="s">
        <v>42</v>
      </c>
      <c r="L137" s="42" t="s">
        <v>42</v>
      </c>
      <c r="M137" s="43" t="s">
        <v>42</v>
      </c>
      <c r="N137" s="44" t="s">
        <v>42</v>
      </c>
      <c r="O137" s="1"/>
      <c r="P137" s="1"/>
      <c r="Q137" s="1"/>
      <c r="R137" s="1"/>
      <c r="S137" s="1"/>
      <c r="T137" s="6" t="s">
        <v>71</v>
      </c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x14ac:dyDescent="0.2">
      <c r="A138" s="31"/>
      <c r="B138" s="30" t="s">
        <v>42</v>
      </c>
      <c r="C138" s="111" t="s">
        <v>75</v>
      </c>
      <c r="D138" s="111"/>
      <c r="E138" s="111"/>
      <c r="F138" s="41" t="s">
        <v>72</v>
      </c>
      <c r="G138" s="41" t="s">
        <v>373</v>
      </c>
      <c r="H138" s="41" t="s">
        <v>42</v>
      </c>
      <c r="I138" s="41" t="s">
        <v>374</v>
      </c>
      <c r="J138" s="42" t="s">
        <v>42</v>
      </c>
      <c r="K138" s="41" t="s">
        <v>42</v>
      </c>
      <c r="L138" s="42" t="s">
        <v>42</v>
      </c>
      <c r="M138" s="43" t="s">
        <v>42</v>
      </c>
      <c r="N138" s="44" t="s">
        <v>42</v>
      </c>
      <c r="O138" s="1"/>
      <c r="P138" s="1"/>
      <c r="Q138" s="1"/>
      <c r="R138" s="1"/>
      <c r="S138" s="1"/>
      <c r="T138" s="6" t="s">
        <v>75</v>
      </c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x14ac:dyDescent="0.2">
      <c r="A139" s="31"/>
      <c r="B139" s="30" t="s">
        <v>42</v>
      </c>
      <c r="C139" s="113" t="s">
        <v>78</v>
      </c>
      <c r="D139" s="113"/>
      <c r="E139" s="113"/>
      <c r="F139" s="25" t="s">
        <v>42</v>
      </c>
      <c r="G139" s="25" t="s">
        <v>42</v>
      </c>
      <c r="H139" s="25" t="s">
        <v>42</v>
      </c>
      <c r="I139" s="25" t="s">
        <v>42</v>
      </c>
      <c r="J139" s="26">
        <v>1249.83</v>
      </c>
      <c r="K139" s="25" t="s">
        <v>42</v>
      </c>
      <c r="L139" s="26">
        <v>117.11</v>
      </c>
      <c r="M139" s="27" t="s">
        <v>42</v>
      </c>
      <c r="N139" s="28" t="s">
        <v>42</v>
      </c>
      <c r="O139" s="1"/>
      <c r="P139" s="1"/>
      <c r="Q139" s="1"/>
      <c r="R139" s="1"/>
      <c r="S139" s="1"/>
      <c r="T139" s="1"/>
      <c r="U139" s="6" t="s">
        <v>78</v>
      </c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x14ac:dyDescent="0.2">
      <c r="A140" s="31"/>
      <c r="B140" s="30" t="s">
        <v>42</v>
      </c>
      <c r="C140" s="111" t="s">
        <v>79</v>
      </c>
      <c r="D140" s="111"/>
      <c r="E140" s="111"/>
      <c r="F140" s="41" t="s">
        <v>42</v>
      </c>
      <c r="G140" s="41" t="s">
        <v>42</v>
      </c>
      <c r="H140" s="41" t="s">
        <v>42</v>
      </c>
      <c r="I140" s="41" t="s">
        <v>42</v>
      </c>
      <c r="J140" s="42" t="s">
        <v>42</v>
      </c>
      <c r="K140" s="41" t="s">
        <v>42</v>
      </c>
      <c r="L140" s="42">
        <v>51.79</v>
      </c>
      <c r="M140" s="43" t="s">
        <v>42</v>
      </c>
      <c r="N140" s="44">
        <v>444</v>
      </c>
      <c r="O140" s="1"/>
      <c r="P140" s="1"/>
      <c r="Q140" s="1"/>
      <c r="R140" s="1"/>
      <c r="S140" s="1"/>
      <c r="T140" s="6" t="s">
        <v>79</v>
      </c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22.5" x14ac:dyDescent="0.2">
      <c r="A141" s="31"/>
      <c r="B141" s="30" t="s">
        <v>151</v>
      </c>
      <c r="C141" s="111" t="s">
        <v>152</v>
      </c>
      <c r="D141" s="111"/>
      <c r="E141" s="111"/>
      <c r="F141" s="41" t="s">
        <v>82</v>
      </c>
      <c r="G141" s="41" t="s">
        <v>153</v>
      </c>
      <c r="H141" s="41" t="s">
        <v>84</v>
      </c>
      <c r="I141" s="41" t="s">
        <v>154</v>
      </c>
      <c r="J141" s="42" t="s">
        <v>42</v>
      </c>
      <c r="K141" s="41" t="s">
        <v>42</v>
      </c>
      <c r="L141" s="42">
        <v>48.94</v>
      </c>
      <c r="M141" s="43" t="s">
        <v>42</v>
      </c>
      <c r="N141" s="44">
        <v>420</v>
      </c>
      <c r="O141" s="1"/>
      <c r="P141" s="1"/>
      <c r="Q141" s="1"/>
      <c r="R141" s="1"/>
      <c r="S141" s="1"/>
      <c r="T141" s="6" t="s">
        <v>152</v>
      </c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22.5" x14ac:dyDescent="0.2">
      <c r="A142" s="31"/>
      <c r="B142" s="30" t="s">
        <v>155</v>
      </c>
      <c r="C142" s="111" t="s">
        <v>156</v>
      </c>
      <c r="D142" s="111"/>
      <c r="E142" s="111"/>
      <c r="F142" s="41" t="s">
        <v>82</v>
      </c>
      <c r="G142" s="41" t="s">
        <v>157</v>
      </c>
      <c r="H142" s="41" t="s">
        <v>89</v>
      </c>
      <c r="I142" s="41" t="s">
        <v>158</v>
      </c>
      <c r="J142" s="42" t="s">
        <v>42</v>
      </c>
      <c r="K142" s="41" t="s">
        <v>42</v>
      </c>
      <c r="L142" s="42">
        <v>24.21</v>
      </c>
      <c r="M142" s="43" t="s">
        <v>42</v>
      </c>
      <c r="N142" s="44">
        <v>208</v>
      </c>
      <c r="O142" s="1"/>
      <c r="P142" s="1"/>
      <c r="Q142" s="1"/>
      <c r="R142" s="1"/>
      <c r="S142" s="1"/>
      <c r="T142" s="6" t="s">
        <v>156</v>
      </c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x14ac:dyDescent="0.2">
      <c r="A143" s="45"/>
      <c r="B143" s="96"/>
      <c r="C143" s="114" t="s">
        <v>91</v>
      </c>
      <c r="D143" s="114"/>
      <c r="E143" s="114"/>
      <c r="F143" s="101" t="s">
        <v>42</v>
      </c>
      <c r="G143" s="101" t="s">
        <v>42</v>
      </c>
      <c r="H143" s="101" t="s">
        <v>42</v>
      </c>
      <c r="I143" s="101" t="s">
        <v>42</v>
      </c>
      <c r="J143" s="102" t="s">
        <v>42</v>
      </c>
      <c r="K143" s="101" t="s">
        <v>42</v>
      </c>
      <c r="L143" s="102">
        <v>190.26</v>
      </c>
      <c r="M143" s="27" t="s">
        <v>42</v>
      </c>
      <c r="N143" s="103">
        <v>1632</v>
      </c>
      <c r="O143" s="1"/>
      <c r="P143" s="1"/>
      <c r="Q143" s="1"/>
      <c r="R143" s="1"/>
      <c r="S143" s="1"/>
      <c r="T143" s="1"/>
      <c r="U143" s="1"/>
      <c r="V143" s="6" t="s">
        <v>91</v>
      </c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22.5" x14ac:dyDescent="0.2">
      <c r="A144" s="24" t="s">
        <v>200</v>
      </c>
      <c r="B144" s="98" t="s">
        <v>375</v>
      </c>
      <c r="C144" s="113" t="s">
        <v>376</v>
      </c>
      <c r="D144" s="113"/>
      <c r="E144" s="113"/>
      <c r="F144" s="25" t="s">
        <v>133</v>
      </c>
      <c r="G144" s="25" t="s">
        <v>42</v>
      </c>
      <c r="H144" s="25" t="s">
        <v>42</v>
      </c>
      <c r="I144" s="25" t="s">
        <v>377</v>
      </c>
      <c r="J144" s="26">
        <v>15481</v>
      </c>
      <c r="K144" s="25" t="s">
        <v>42</v>
      </c>
      <c r="L144" s="26">
        <v>47.87</v>
      </c>
      <c r="M144" s="27">
        <v>8.57</v>
      </c>
      <c r="N144" s="28">
        <v>410</v>
      </c>
      <c r="O144" s="1"/>
      <c r="P144" s="1"/>
      <c r="Q144" s="6" t="s">
        <v>376</v>
      </c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22.5" x14ac:dyDescent="0.2">
      <c r="A145" s="24" t="s">
        <v>205</v>
      </c>
      <c r="B145" s="98" t="s">
        <v>368</v>
      </c>
      <c r="C145" s="113" t="s">
        <v>1198</v>
      </c>
      <c r="D145" s="113"/>
      <c r="E145" s="113"/>
      <c r="F145" s="25" t="s">
        <v>369</v>
      </c>
      <c r="G145" s="25" t="s">
        <v>42</v>
      </c>
      <c r="H145" s="25" t="s">
        <v>42</v>
      </c>
      <c r="I145" s="25" t="s">
        <v>378</v>
      </c>
      <c r="J145" s="26">
        <v>9.14</v>
      </c>
      <c r="K145" s="25" t="s">
        <v>42</v>
      </c>
      <c r="L145" s="26">
        <v>18.84</v>
      </c>
      <c r="M145" s="27">
        <v>8.57</v>
      </c>
      <c r="N145" s="28">
        <v>161</v>
      </c>
      <c r="O145" s="1"/>
      <c r="P145" s="1"/>
      <c r="Q145" s="6" t="s">
        <v>1198</v>
      </c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x14ac:dyDescent="0.2">
      <c r="A146" s="40"/>
      <c r="B146" s="97"/>
      <c r="C146" s="111" t="s">
        <v>1201</v>
      </c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2"/>
      <c r="O146" s="1"/>
      <c r="P146" s="1"/>
      <c r="Q146" s="1"/>
      <c r="R146" s="6" t="s">
        <v>1201</v>
      </c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x14ac:dyDescent="0.2">
      <c r="A147" s="127" t="s">
        <v>379</v>
      </c>
      <c r="B147" s="128"/>
      <c r="C147" s="128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129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6" t="s">
        <v>379</v>
      </c>
      <c r="AB147" s="1"/>
      <c r="AC147" s="1"/>
      <c r="AD147" s="1"/>
      <c r="AE147" s="1"/>
    </row>
    <row r="148" spans="1:31" ht="67.5" x14ac:dyDescent="0.2">
      <c r="A148" s="24" t="s">
        <v>218</v>
      </c>
      <c r="B148" s="98" t="s">
        <v>380</v>
      </c>
      <c r="C148" s="113" t="s">
        <v>1202</v>
      </c>
      <c r="D148" s="113"/>
      <c r="E148" s="113"/>
      <c r="F148" s="25" t="s">
        <v>56</v>
      </c>
      <c r="G148" s="25" t="s">
        <v>42</v>
      </c>
      <c r="H148" s="25" t="s">
        <v>42</v>
      </c>
      <c r="I148" s="25" t="s">
        <v>381</v>
      </c>
      <c r="J148" s="26" t="s">
        <v>42</v>
      </c>
      <c r="K148" s="25" t="s">
        <v>42</v>
      </c>
      <c r="L148" s="26" t="s">
        <v>42</v>
      </c>
      <c r="M148" s="27" t="s">
        <v>42</v>
      </c>
      <c r="N148" s="28" t="s">
        <v>42</v>
      </c>
      <c r="O148" s="1"/>
      <c r="P148" s="1"/>
      <c r="Q148" s="6" t="s">
        <v>1202</v>
      </c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x14ac:dyDescent="0.2">
      <c r="A149" s="40"/>
      <c r="B149" s="97"/>
      <c r="C149" s="111" t="s">
        <v>1203</v>
      </c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2"/>
      <c r="O149" s="1"/>
      <c r="P149" s="1"/>
      <c r="Q149" s="1"/>
      <c r="R149" s="6" t="s">
        <v>1203</v>
      </c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x14ac:dyDescent="0.2">
      <c r="A150" s="31"/>
      <c r="B150" s="30" t="s">
        <v>54</v>
      </c>
      <c r="C150" s="111" t="s">
        <v>60</v>
      </c>
      <c r="D150" s="111"/>
      <c r="E150" s="111"/>
      <c r="F150" s="41" t="s">
        <v>42</v>
      </c>
      <c r="G150" s="41" t="s">
        <v>42</v>
      </c>
      <c r="H150" s="41" t="s">
        <v>42</v>
      </c>
      <c r="I150" s="41" t="s">
        <v>42</v>
      </c>
      <c r="J150" s="42">
        <v>303.12</v>
      </c>
      <c r="K150" s="41" t="s">
        <v>42</v>
      </c>
      <c r="L150" s="42">
        <v>30.31</v>
      </c>
      <c r="M150" s="43">
        <v>8.57</v>
      </c>
      <c r="N150" s="44">
        <v>260</v>
      </c>
      <c r="O150" s="1"/>
      <c r="P150" s="1"/>
      <c r="Q150" s="1"/>
      <c r="R150" s="1"/>
      <c r="S150" s="6" t="s">
        <v>60</v>
      </c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x14ac:dyDescent="0.2">
      <c r="A151" s="31"/>
      <c r="B151" s="30" t="s">
        <v>62</v>
      </c>
      <c r="C151" s="111" t="s">
        <v>63</v>
      </c>
      <c r="D151" s="111"/>
      <c r="E151" s="111"/>
      <c r="F151" s="41" t="s">
        <v>42</v>
      </c>
      <c r="G151" s="41" t="s">
        <v>42</v>
      </c>
      <c r="H151" s="41" t="s">
        <v>42</v>
      </c>
      <c r="I151" s="41" t="s">
        <v>42</v>
      </c>
      <c r="J151" s="42">
        <v>17.16</v>
      </c>
      <c r="K151" s="41" t="s">
        <v>42</v>
      </c>
      <c r="L151" s="42">
        <v>1.72</v>
      </c>
      <c r="M151" s="43">
        <v>8.57</v>
      </c>
      <c r="N151" s="44">
        <v>15</v>
      </c>
      <c r="O151" s="1"/>
      <c r="P151" s="1"/>
      <c r="Q151" s="1"/>
      <c r="R151" s="1"/>
      <c r="S151" s="6" t="s">
        <v>63</v>
      </c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x14ac:dyDescent="0.2">
      <c r="A152" s="31"/>
      <c r="B152" s="30" t="s">
        <v>64</v>
      </c>
      <c r="C152" s="111" t="s">
        <v>65</v>
      </c>
      <c r="D152" s="111"/>
      <c r="E152" s="111"/>
      <c r="F152" s="41" t="s">
        <v>42</v>
      </c>
      <c r="G152" s="41" t="s">
        <v>42</v>
      </c>
      <c r="H152" s="41" t="s">
        <v>42</v>
      </c>
      <c r="I152" s="41" t="s">
        <v>42</v>
      </c>
      <c r="J152" s="42">
        <v>10.18</v>
      </c>
      <c r="K152" s="41" t="s">
        <v>42</v>
      </c>
      <c r="L152" s="42">
        <v>1.02</v>
      </c>
      <c r="M152" s="43">
        <v>8.57</v>
      </c>
      <c r="N152" s="44">
        <v>9</v>
      </c>
      <c r="O152" s="1"/>
      <c r="P152" s="1"/>
      <c r="Q152" s="1"/>
      <c r="R152" s="1"/>
      <c r="S152" s="6" t="s">
        <v>65</v>
      </c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x14ac:dyDescent="0.2">
      <c r="A153" s="31"/>
      <c r="B153" s="30" t="s">
        <v>66</v>
      </c>
      <c r="C153" s="111" t="s">
        <v>67</v>
      </c>
      <c r="D153" s="111"/>
      <c r="E153" s="111"/>
      <c r="F153" s="41" t="s">
        <v>42</v>
      </c>
      <c r="G153" s="41" t="s">
        <v>42</v>
      </c>
      <c r="H153" s="41" t="s">
        <v>42</v>
      </c>
      <c r="I153" s="41" t="s">
        <v>42</v>
      </c>
      <c r="J153" s="42">
        <v>1.25</v>
      </c>
      <c r="K153" s="41" t="s">
        <v>42</v>
      </c>
      <c r="L153" s="42">
        <v>0.13</v>
      </c>
      <c r="M153" s="43">
        <v>8.57</v>
      </c>
      <c r="N153" s="44">
        <v>1</v>
      </c>
      <c r="O153" s="1"/>
      <c r="P153" s="1"/>
      <c r="Q153" s="1"/>
      <c r="R153" s="1"/>
      <c r="S153" s="6" t="s">
        <v>67</v>
      </c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x14ac:dyDescent="0.2">
      <c r="A154" s="31"/>
      <c r="B154" s="30" t="s">
        <v>42</v>
      </c>
      <c r="C154" s="111" t="s">
        <v>71</v>
      </c>
      <c r="D154" s="111"/>
      <c r="E154" s="111"/>
      <c r="F154" s="41" t="s">
        <v>72</v>
      </c>
      <c r="G154" s="41" t="s">
        <v>382</v>
      </c>
      <c r="H154" s="41" t="s">
        <v>42</v>
      </c>
      <c r="I154" s="41" t="s">
        <v>383</v>
      </c>
      <c r="J154" s="42" t="s">
        <v>42</v>
      </c>
      <c r="K154" s="41" t="s">
        <v>42</v>
      </c>
      <c r="L154" s="42" t="s">
        <v>42</v>
      </c>
      <c r="M154" s="43" t="s">
        <v>42</v>
      </c>
      <c r="N154" s="44" t="s">
        <v>42</v>
      </c>
      <c r="O154" s="1"/>
      <c r="P154" s="1"/>
      <c r="Q154" s="1"/>
      <c r="R154" s="1"/>
      <c r="S154" s="1"/>
      <c r="T154" s="6" t="s">
        <v>71</v>
      </c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x14ac:dyDescent="0.2">
      <c r="A155" s="31"/>
      <c r="B155" s="30" t="s">
        <v>42</v>
      </c>
      <c r="C155" s="111" t="s">
        <v>75</v>
      </c>
      <c r="D155" s="111"/>
      <c r="E155" s="111"/>
      <c r="F155" s="41" t="s">
        <v>72</v>
      </c>
      <c r="G155" s="41" t="s">
        <v>384</v>
      </c>
      <c r="H155" s="41" t="s">
        <v>42</v>
      </c>
      <c r="I155" s="41" t="s">
        <v>385</v>
      </c>
      <c r="J155" s="42" t="s">
        <v>42</v>
      </c>
      <c r="K155" s="41" t="s">
        <v>42</v>
      </c>
      <c r="L155" s="42" t="s">
        <v>42</v>
      </c>
      <c r="M155" s="43" t="s">
        <v>42</v>
      </c>
      <c r="N155" s="44" t="s">
        <v>42</v>
      </c>
      <c r="O155" s="1"/>
      <c r="P155" s="1"/>
      <c r="Q155" s="1"/>
      <c r="R155" s="1"/>
      <c r="S155" s="1"/>
      <c r="T155" s="6" t="s">
        <v>75</v>
      </c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x14ac:dyDescent="0.2">
      <c r="A156" s="31"/>
      <c r="B156" s="30" t="s">
        <v>42</v>
      </c>
      <c r="C156" s="113" t="s">
        <v>78</v>
      </c>
      <c r="D156" s="113"/>
      <c r="E156" s="113"/>
      <c r="F156" s="25" t="s">
        <v>42</v>
      </c>
      <c r="G156" s="25" t="s">
        <v>42</v>
      </c>
      <c r="H156" s="25" t="s">
        <v>42</v>
      </c>
      <c r="I156" s="25" t="s">
        <v>42</v>
      </c>
      <c r="J156" s="26">
        <v>321.52999999999997</v>
      </c>
      <c r="K156" s="25" t="s">
        <v>42</v>
      </c>
      <c r="L156" s="26">
        <v>32.159999999999997</v>
      </c>
      <c r="M156" s="27" t="s">
        <v>42</v>
      </c>
      <c r="N156" s="28" t="s">
        <v>42</v>
      </c>
      <c r="O156" s="1"/>
      <c r="P156" s="1"/>
      <c r="Q156" s="1"/>
      <c r="R156" s="1"/>
      <c r="S156" s="1"/>
      <c r="T156" s="1"/>
      <c r="U156" s="6" t="s">
        <v>78</v>
      </c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x14ac:dyDescent="0.2">
      <c r="A157" s="31"/>
      <c r="B157" s="30" t="s">
        <v>42</v>
      </c>
      <c r="C157" s="111" t="s">
        <v>79</v>
      </c>
      <c r="D157" s="111"/>
      <c r="E157" s="111"/>
      <c r="F157" s="41" t="s">
        <v>42</v>
      </c>
      <c r="G157" s="41" t="s">
        <v>42</v>
      </c>
      <c r="H157" s="41" t="s">
        <v>42</v>
      </c>
      <c r="I157" s="41" t="s">
        <v>42</v>
      </c>
      <c r="J157" s="42" t="s">
        <v>42</v>
      </c>
      <c r="K157" s="41" t="s">
        <v>42</v>
      </c>
      <c r="L157" s="42">
        <v>31.33</v>
      </c>
      <c r="M157" s="43" t="s">
        <v>42</v>
      </c>
      <c r="N157" s="44">
        <v>269</v>
      </c>
      <c r="O157" s="1"/>
      <c r="P157" s="1"/>
      <c r="Q157" s="1"/>
      <c r="R157" s="1"/>
      <c r="S157" s="1"/>
      <c r="T157" s="6" t="s">
        <v>79</v>
      </c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22.5" x14ac:dyDescent="0.2">
      <c r="A158" s="31"/>
      <c r="B158" s="30" t="s">
        <v>386</v>
      </c>
      <c r="C158" s="111" t="s">
        <v>387</v>
      </c>
      <c r="D158" s="111"/>
      <c r="E158" s="111"/>
      <c r="F158" s="41" t="s">
        <v>82</v>
      </c>
      <c r="G158" s="41" t="s">
        <v>388</v>
      </c>
      <c r="H158" s="41" t="s">
        <v>42</v>
      </c>
      <c r="I158" s="41" t="s">
        <v>388</v>
      </c>
      <c r="J158" s="42" t="s">
        <v>42</v>
      </c>
      <c r="K158" s="41" t="s">
        <v>42</v>
      </c>
      <c r="L158" s="42">
        <v>24.75</v>
      </c>
      <c r="M158" s="43" t="s">
        <v>42</v>
      </c>
      <c r="N158" s="44">
        <v>213</v>
      </c>
      <c r="O158" s="1"/>
      <c r="P158" s="1"/>
      <c r="Q158" s="1"/>
      <c r="R158" s="1"/>
      <c r="S158" s="1"/>
      <c r="T158" s="6" t="s">
        <v>387</v>
      </c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22.5" x14ac:dyDescent="0.2">
      <c r="A159" s="31"/>
      <c r="B159" s="30" t="s">
        <v>389</v>
      </c>
      <c r="C159" s="111" t="s">
        <v>390</v>
      </c>
      <c r="D159" s="111"/>
      <c r="E159" s="111"/>
      <c r="F159" s="41" t="s">
        <v>82</v>
      </c>
      <c r="G159" s="41" t="s">
        <v>217</v>
      </c>
      <c r="H159" s="41" t="s">
        <v>42</v>
      </c>
      <c r="I159" s="41" t="s">
        <v>217</v>
      </c>
      <c r="J159" s="42" t="s">
        <v>42</v>
      </c>
      <c r="K159" s="41" t="s">
        <v>42</v>
      </c>
      <c r="L159" s="42">
        <v>15.67</v>
      </c>
      <c r="M159" s="43" t="s">
        <v>42</v>
      </c>
      <c r="N159" s="44">
        <v>135</v>
      </c>
      <c r="O159" s="1"/>
      <c r="P159" s="1"/>
      <c r="Q159" s="1"/>
      <c r="R159" s="1"/>
      <c r="S159" s="1"/>
      <c r="T159" s="6" t="s">
        <v>390</v>
      </c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x14ac:dyDescent="0.2">
      <c r="A160" s="45"/>
      <c r="B160" s="96"/>
      <c r="C160" s="114" t="s">
        <v>91</v>
      </c>
      <c r="D160" s="114"/>
      <c r="E160" s="114"/>
      <c r="F160" s="101" t="s">
        <v>42</v>
      </c>
      <c r="G160" s="101" t="s">
        <v>42</v>
      </c>
      <c r="H160" s="101" t="s">
        <v>42</v>
      </c>
      <c r="I160" s="101" t="s">
        <v>42</v>
      </c>
      <c r="J160" s="102" t="s">
        <v>42</v>
      </c>
      <c r="K160" s="101" t="s">
        <v>42</v>
      </c>
      <c r="L160" s="102">
        <v>72.58</v>
      </c>
      <c r="M160" s="27" t="s">
        <v>42</v>
      </c>
      <c r="N160" s="103">
        <v>624</v>
      </c>
      <c r="O160" s="1"/>
      <c r="P160" s="1"/>
      <c r="Q160" s="1"/>
      <c r="R160" s="1"/>
      <c r="S160" s="1"/>
      <c r="T160" s="1"/>
      <c r="U160" s="1"/>
      <c r="V160" s="6" t="s">
        <v>91</v>
      </c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x14ac:dyDescent="0.2">
      <c r="A161" s="24" t="s">
        <v>232</v>
      </c>
      <c r="B161" s="98" t="s">
        <v>391</v>
      </c>
      <c r="C161" s="113" t="s">
        <v>1131</v>
      </c>
      <c r="D161" s="113"/>
      <c r="E161" s="113"/>
      <c r="F161" s="25" t="s">
        <v>221</v>
      </c>
      <c r="G161" s="25" t="s">
        <v>42</v>
      </c>
      <c r="H161" s="25" t="s">
        <v>42</v>
      </c>
      <c r="I161" s="25" t="s">
        <v>392</v>
      </c>
      <c r="J161" s="26">
        <v>1.74</v>
      </c>
      <c r="K161" s="25" t="s">
        <v>42</v>
      </c>
      <c r="L161" s="26">
        <v>148.77000000000001</v>
      </c>
      <c r="M161" s="27">
        <v>8.57</v>
      </c>
      <c r="N161" s="28">
        <v>1275</v>
      </c>
      <c r="O161" s="1"/>
      <c r="P161" s="1"/>
      <c r="Q161" s="6" t="s">
        <v>1131</v>
      </c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x14ac:dyDescent="0.2">
      <c r="A162" s="40"/>
      <c r="B162" s="97"/>
      <c r="C162" s="111" t="s">
        <v>1204</v>
      </c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2"/>
      <c r="O162" s="1"/>
      <c r="P162" s="1"/>
      <c r="Q162" s="1"/>
      <c r="R162" s="6" t="s">
        <v>1204</v>
      </c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x14ac:dyDescent="0.2">
      <c r="A163" s="40"/>
      <c r="B163" s="97"/>
      <c r="C163" s="111" t="s">
        <v>1205</v>
      </c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2"/>
      <c r="O163" s="1"/>
      <c r="P163" s="1"/>
      <c r="Q163" s="1"/>
      <c r="R163" s="1"/>
      <c r="S163" s="1"/>
      <c r="T163" s="1"/>
      <c r="U163" s="1"/>
      <c r="V163" s="1"/>
      <c r="W163" s="6" t="s">
        <v>1205</v>
      </c>
      <c r="X163" s="1"/>
      <c r="Y163" s="1"/>
      <c r="Z163" s="1"/>
      <c r="AA163" s="1"/>
      <c r="AB163" s="1"/>
      <c r="AC163" s="1"/>
      <c r="AD163" s="1"/>
      <c r="AE163" s="1"/>
    </row>
    <row r="164" spans="1:31" ht="22.5" x14ac:dyDescent="0.2">
      <c r="A164" s="24" t="s">
        <v>238</v>
      </c>
      <c r="B164" s="98" t="s">
        <v>393</v>
      </c>
      <c r="C164" s="113" t="s">
        <v>1206</v>
      </c>
      <c r="D164" s="113"/>
      <c r="E164" s="113"/>
      <c r="F164" s="25" t="s">
        <v>56</v>
      </c>
      <c r="G164" s="25" t="s">
        <v>42</v>
      </c>
      <c r="H164" s="25" t="s">
        <v>42</v>
      </c>
      <c r="I164" s="25" t="s">
        <v>394</v>
      </c>
      <c r="J164" s="26" t="s">
        <v>42</v>
      </c>
      <c r="K164" s="25" t="s">
        <v>42</v>
      </c>
      <c r="L164" s="26" t="s">
        <v>42</v>
      </c>
      <c r="M164" s="27" t="s">
        <v>42</v>
      </c>
      <c r="N164" s="28" t="s">
        <v>42</v>
      </c>
      <c r="O164" s="1"/>
      <c r="P164" s="1"/>
      <c r="Q164" s="6" t="s">
        <v>1206</v>
      </c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x14ac:dyDescent="0.2">
      <c r="A165" s="40"/>
      <c r="B165" s="97"/>
      <c r="C165" s="111" t="s">
        <v>1207</v>
      </c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2"/>
      <c r="O165" s="1"/>
      <c r="P165" s="1"/>
      <c r="Q165" s="1"/>
      <c r="R165" s="6" t="s">
        <v>1207</v>
      </c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x14ac:dyDescent="0.2">
      <c r="A166" s="31"/>
      <c r="B166" s="30" t="s">
        <v>54</v>
      </c>
      <c r="C166" s="111" t="s">
        <v>60</v>
      </c>
      <c r="D166" s="111"/>
      <c r="E166" s="111"/>
      <c r="F166" s="41" t="s">
        <v>42</v>
      </c>
      <c r="G166" s="41" t="s">
        <v>42</v>
      </c>
      <c r="H166" s="41" t="s">
        <v>42</v>
      </c>
      <c r="I166" s="41" t="s">
        <v>42</v>
      </c>
      <c r="J166" s="42">
        <v>44.73</v>
      </c>
      <c r="K166" s="41" t="s">
        <v>42</v>
      </c>
      <c r="L166" s="42">
        <v>7.07</v>
      </c>
      <c r="M166" s="43">
        <v>8.57</v>
      </c>
      <c r="N166" s="44">
        <v>61</v>
      </c>
      <c r="O166" s="1"/>
      <c r="P166" s="1"/>
      <c r="Q166" s="1"/>
      <c r="R166" s="1"/>
      <c r="S166" s="6" t="s">
        <v>60</v>
      </c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x14ac:dyDescent="0.2">
      <c r="A167" s="31"/>
      <c r="B167" s="30" t="s">
        <v>62</v>
      </c>
      <c r="C167" s="111" t="s">
        <v>63</v>
      </c>
      <c r="D167" s="111"/>
      <c r="E167" s="111"/>
      <c r="F167" s="41" t="s">
        <v>42</v>
      </c>
      <c r="G167" s="41" t="s">
        <v>42</v>
      </c>
      <c r="H167" s="41" t="s">
        <v>42</v>
      </c>
      <c r="I167" s="41" t="s">
        <v>42</v>
      </c>
      <c r="J167" s="42">
        <v>0.97</v>
      </c>
      <c r="K167" s="41" t="s">
        <v>42</v>
      </c>
      <c r="L167" s="42">
        <v>0.15</v>
      </c>
      <c r="M167" s="43">
        <v>8.57</v>
      </c>
      <c r="N167" s="44">
        <v>1</v>
      </c>
      <c r="O167" s="1"/>
      <c r="P167" s="1"/>
      <c r="Q167" s="1"/>
      <c r="R167" s="1"/>
      <c r="S167" s="6" t="s">
        <v>63</v>
      </c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x14ac:dyDescent="0.2">
      <c r="A168" s="31"/>
      <c r="B168" s="30" t="s">
        <v>64</v>
      </c>
      <c r="C168" s="111" t="s">
        <v>65</v>
      </c>
      <c r="D168" s="111"/>
      <c r="E168" s="111"/>
      <c r="F168" s="41" t="s">
        <v>42</v>
      </c>
      <c r="G168" s="41" t="s">
        <v>42</v>
      </c>
      <c r="H168" s="41" t="s">
        <v>42</v>
      </c>
      <c r="I168" s="41" t="s">
        <v>42</v>
      </c>
      <c r="J168" s="42">
        <v>0.26</v>
      </c>
      <c r="K168" s="41" t="s">
        <v>42</v>
      </c>
      <c r="L168" s="42">
        <v>0.04</v>
      </c>
      <c r="M168" s="43">
        <v>8.57</v>
      </c>
      <c r="N168" s="44" t="s">
        <v>42</v>
      </c>
      <c r="O168" s="1"/>
      <c r="P168" s="1"/>
      <c r="Q168" s="1"/>
      <c r="R168" s="1"/>
      <c r="S168" s="6" t="s">
        <v>65</v>
      </c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x14ac:dyDescent="0.2">
      <c r="A169" s="31"/>
      <c r="B169" s="30" t="s">
        <v>66</v>
      </c>
      <c r="C169" s="111" t="s">
        <v>67</v>
      </c>
      <c r="D169" s="111"/>
      <c r="E169" s="111"/>
      <c r="F169" s="41" t="s">
        <v>42</v>
      </c>
      <c r="G169" s="41" t="s">
        <v>42</v>
      </c>
      <c r="H169" s="41" t="s">
        <v>42</v>
      </c>
      <c r="I169" s="41" t="s">
        <v>42</v>
      </c>
      <c r="J169" s="42">
        <v>0.18</v>
      </c>
      <c r="K169" s="41" t="s">
        <v>42</v>
      </c>
      <c r="L169" s="42">
        <v>0.03</v>
      </c>
      <c r="M169" s="43">
        <v>8.57</v>
      </c>
      <c r="N169" s="44" t="s">
        <v>42</v>
      </c>
      <c r="O169" s="1"/>
      <c r="P169" s="1"/>
      <c r="Q169" s="1"/>
      <c r="R169" s="1"/>
      <c r="S169" s="6" t="s">
        <v>67</v>
      </c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x14ac:dyDescent="0.2">
      <c r="A170" s="31"/>
      <c r="B170" s="30" t="s">
        <v>42</v>
      </c>
      <c r="C170" s="111" t="s">
        <v>71</v>
      </c>
      <c r="D170" s="111"/>
      <c r="E170" s="111"/>
      <c r="F170" s="41" t="s">
        <v>72</v>
      </c>
      <c r="G170" s="41" t="s">
        <v>395</v>
      </c>
      <c r="H170" s="41" t="s">
        <v>42</v>
      </c>
      <c r="I170" s="41" t="s">
        <v>396</v>
      </c>
      <c r="J170" s="42" t="s">
        <v>42</v>
      </c>
      <c r="K170" s="41" t="s">
        <v>42</v>
      </c>
      <c r="L170" s="42" t="s">
        <v>42</v>
      </c>
      <c r="M170" s="43" t="s">
        <v>42</v>
      </c>
      <c r="N170" s="44" t="s">
        <v>42</v>
      </c>
      <c r="O170" s="1"/>
      <c r="P170" s="1"/>
      <c r="Q170" s="1"/>
      <c r="R170" s="1"/>
      <c r="S170" s="1"/>
      <c r="T170" s="6" t="s">
        <v>71</v>
      </c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x14ac:dyDescent="0.2">
      <c r="A171" s="31"/>
      <c r="B171" s="30" t="s">
        <v>42</v>
      </c>
      <c r="C171" s="111" t="s">
        <v>75</v>
      </c>
      <c r="D171" s="111"/>
      <c r="E171" s="111"/>
      <c r="F171" s="41" t="s">
        <v>72</v>
      </c>
      <c r="G171" s="41" t="s">
        <v>366</v>
      </c>
      <c r="H171" s="41" t="s">
        <v>42</v>
      </c>
      <c r="I171" s="41" t="s">
        <v>397</v>
      </c>
      <c r="J171" s="42" t="s">
        <v>42</v>
      </c>
      <c r="K171" s="41" t="s">
        <v>42</v>
      </c>
      <c r="L171" s="42" t="s">
        <v>42</v>
      </c>
      <c r="M171" s="43" t="s">
        <v>42</v>
      </c>
      <c r="N171" s="44" t="s">
        <v>42</v>
      </c>
      <c r="O171" s="1"/>
      <c r="P171" s="1"/>
      <c r="Q171" s="1"/>
      <c r="R171" s="1"/>
      <c r="S171" s="1"/>
      <c r="T171" s="6" t="s">
        <v>75</v>
      </c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x14ac:dyDescent="0.2">
      <c r="A172" s="31"/>
      <c r="B172" s="30" t="s">
        <v>42</v>
      </c>
      <c r="C172" s="113" t="s">
        <v>78</v>
      </c>
      <c r="D172" s="113"/>
      <c r="E172" s="113"/>
      <c r="F172" s="25" t="s">
        <v>42</v>
      </c>
      <c r="G172" s="25" t="s">
        <v>42</v>
      </c>
      <c r="H172" s="25" t="s">
        <v>42</v>
      </c>
      <c r="I172" s="25" t="s">
        <v>42</v>
      </c>
      <c r="J172" s="26">
        <v>45.88</v>
      </c>
      <c r="K172" s="25" t="s">
        <v>42</v>
      </c>
      <c r="L172" s="26">
        <v>7.25</v>
      </c>
      <c r="M172" s="27" t="s">
        <v>42</v>
      </c>
      <c r="N172" s="28" t="s">
        <v>42</v>
      </c>
      <c r="O172" s="1"/>
      <c r="P172" s="1"/>
      <c r="Q172" s="1"/>
      <c r="R172" s="1"/>
      <c r="S172" s="1"/>
      <c r="T172" s="1"/>
      <c r="U172" s="6" t="s">
        <v>78</v>
      </c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x14ac:dyDescent="0.2">
      <c r="A173" s="31"/>
      <c r="B173" s="30" t="s">
        <v>42</v>
      </c>
      <c r="C173" s="111" t="s">
        <v>79</v>
      </c>
      <c r="D173" s="111"/>
      <c r="E173" s="111"/>
      <c r="F173" s="41" t="s">
        <v>42</v>
      </c>
      <c r="G173" s="41" t="s">
        <v>42</v>
      </c>
      <c r="H173" s="41" t="s">
        <v>42</v>
      </c>
      <c r="I173" s="41" t="s">
        <v>42</v>
      </c>
      <c r="J173" s="42" t="s">
        <v>42</v>
      </c>
      <c r="K173" s="41" t="s">
        <v>42</v>
      </c>
      <c r="L173" s="42">
        <v>7.11</v>
      </c>
      <c r="M173" s="43" t="s">
        <v>42</v>
      </c>
      <c r="N173" s="44">
        <v>61</v>
      </c>
      <c r="O173" s="1"/>
      <c r="P173" s="1"/>
      <c r="Q173" s="1"/>
      <c r="R173" s="1"/>
      <c r="S173" s="1"/>
      <c r="T173" s="6" t="s">
        <v>79</v>
      </c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22.5" x14ac:dyDescent="0.2">
      <c r="A174" s="31"/>
      <c r="B174" s="30" t="s">
        <v>151</v>
      </c>
      <c r="C174" s="111" t="s">
        <v>152</v>
      </c>
      <c r="D174" s="111"/>
      <c r="E174" s="111"/>
      <c r="F174" s="41" t="s">
        <v>82</v>
      </c>
      <c r="G174" s="41" t="s">
        <v>153</v>
      </c>
      <c r="H174" s="41" t="s">
        <v>84</v>
      </c>
      <c r="I174" s="41" t="s">
        <v>154</v>
      </c>
      <c r="J174" s="42" t="s">
        <v>42</v>
      </c>
      <c r="K174" s="41" t="s">
        <v>42</v>
      </c>
      <c r="L174" s="42">
        <v>6.72</v>
      </c>
      <c r="M174" s="43" t="s">
        <v>42</v>
      </c>
      <c r="N174" s="44">
        <v>58</v>
      </c>
      <c r="O174" s="1"/>
      <c r="P174" s="1"/>
      <c r="Q174" s="1"/>
      <c r="R174" s="1"/>
      <c r="S174" s="1"/>
      <c r="T174" s="6" t="s">
        <v>152</v>
      </c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22.5" x14ac:dyDescent="0.2">
      <c r="A175" s="31"/>
      <c r="B175" s="30" t="s">
        <v>155</v>
      </c>
      <c r="C175" s="111" t="s">
        <v>156</v>
      </c>
      <c r="D175" s="111"/>
      <c r="E175" s="111"/>
      <c r="F175" s="41" t="s">
        <v>82</v>
      </c>
      <c r="G175" s="41" t="s">
        <v>157</v>
      </c>
      <c r="H175" s="41" t="s">
        <v>89</v>
      </c>
      <c r="I175" s="41" t="s">
        <v>158</v>
      </c>
      <c r="J175" s="42" t="s">
        <v>42</v>
      </c>
      <c r="K175" s="41" t="s">
        <v>42</v>
      </c>
      <c r="L175" s="42">
        <v>3.32</v>
      </c>
      <c r="M175" s="43" t="s">
        <v>42</v>
      </c>
      <c r="N175" s="44">
        <v>29</v>
      </c>
      <c r="O175" s="1"/>
      <c r="P175" s="1"/>
      <c r="Q175" s="1"/>
      <c r="R175" s="1"/>
      <c r="S175" s="1"/>
      <c r="T175" s="6" t="s">
        <v>156</v>
      </c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x14ac:dyDescent="0.2">
      <c r="A176" s="45"/>
      <c r="B176" s="96"/>
      <c r="C176" s="114" t="s">
        <v>91</v>
      </c>
      <c r="D176" s="114"/>
      <c r="E176" s="114"/>
      <c r="F176" s="101" t="s">
        <v>42</v>
      </c>
      <c r="G176" s="101" t="s">
        <v>42</v>
      </c>
      <c r="H176" s="101" t="s">
        <v>42</v>
      </c>
      <c r="I176" s="101" t="s">
        <v>42</v>
      </c>
      <c r="J176" s="102" t="s">
        <v>42</v>
      </c>
      <c r="K176" s="101" t="s">
        <v>42</v>
      </c>
      <c r="L176" s="102">
        <v>17.29</v>
      </c>
      <c r="M176" s="27" t="s">
        <v>42</v>
      </c>
      <c r="N176" s="103">
        <v>149</v>
      </c>
      <c r="O176" s="1"/>
      <c r="P176" s="1"/>
      <c r="Q176" s="1"/>
      <c r="R176" s="1"/>
      <c r="S176" s="1"/>
      <c r="T176" s="1"/>
      <c r="U176" s="1"/>
      <c r="V176" s="6" t="s">
        <v>91</v>
      </c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22.5" x14ac:dyDescent="0.2">
      <c r="A177" s="24" t="s">
        <v>248</v>
      </c>
      <c r="B177" s="98" t="s">
        <v>368</v>
      </c>
      <c r="C177" s="113" t="s">
        <v>1198</v>
      </c>
      <c r="D177" s="113"/>
      <c r="E177" s="113"/>
      <c r="F177" s="25" t="s">
        <v>369</v>
      </c>
      <c r="G177" s="25" t="s">
        <v>42</v>
      </c>
      <c r="H177" s="25" t="s">
        <v>42</v>
      </c>
      <c r="I177" s="25" t="s">
        <v>398</v>
      </c>
      <c r="J177" s="26">
        <v>9.14</v>
      </c>
      <c r="K177" s="25" t="s">
        <v>42</v>
      </c>
      <c r="L177" s="26">
        <v>14.87</v>
      </c>
      <c r="M177" s="27">
        <v>8.57</v>
      </c>
      <c r="N177" s="28">
        <v>127</v>
      </c>
      <c r="O177" s="1"/>
      <c r="P177" s="1"/>
      <c r="Q177" s="6" t="s">
        <v>1198</v>
      </c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x14ac:dyDescent="0.2">
      <c r="A178" s="40"/>
      <c r="B178" s="97"/>
      <c r="C178" s="111" t="s">
        <v>1208</v>
      </c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2"/>
      <c r="O178" s="1"/>
      <c r="P178" s="1"/>
      <c r="Q178" s="1"/>
      <c r="R178" s="6" t="s">
        <v>1208</v>
      </c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33.75" x14ac:dyDescent="0.2">
      <c r="A179" s="24" t="s">
        <v>259</v>
      </c>
      <c r="B179" s="98" t="s">
        <v>399</v>
      </c>
      <c r="C179" s="113" t="s">
        <v>1209</v>
      </c>
      <c r="D179" s="113"/>
      <c r="E179" s="113"/>
      <c r="F179" s="25" t="s">
        <v>56</v>
      </c>
      <c r="G179" s="25" t="s">
        <v>42</v>
      </c>
      <c r="H179" s="25" t="s">
        <v>42</v>
      </c>
      <c r="I179" s="25" t="s">
        <v>394</v>
      </c>
      <c r="J179" s="26" t="s">
        <v>42</v>
      </c>
      <c r="K179" s="25" t="s">
        <v>42</v>
      </c>
      <c r="L179" s="26" t="s">
        <v>42</v>
      </c>
      <c r="M179" s="27" t="s">
        <v>42</v>
      </c>
      <c r="N179" s="28" t="s">
        <v>42</v>
      </c>
      <c r="O179" s="1"/>
      <c r="P179" s="1"/>
      <c r="Q179" s="6" t="s">
        <v>1209</v>
      </c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x14ac:dyDescent="0.2">
      <c r="A180" s="40"/>
      <c r="B180" s="97"/>
      <c r="C180" s="111" t="s">
        <v>1207</v>
      </c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2"/>
      <c r="O180" s="1"/>
      <c r="P180" s="1"/>
      <c r="Q180" s="1"/>
      <c r="R180" s="6" t="s">
        <v>1207</v>
      </c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x14ac:dyDescent="0.2">
      <c r="A181" s="31"/>
      <c r="B181" s="30" t="s">
        <v>54</v>
      </c>
      <c r="C181" s="111" t="s">
        <v>60</v>
      </c>
      <c r="D181" s="111"/>
      <c r="E181" s="111"/>
      <c r="F181" s="41" t="s">
        <v>42</v>
      </c>
      <c r="G181" s="41" t="s">
        <v>42</v>
      </c>
      <c r="H181" s="41" t="s">
        <v>42</v>
      </c>
      <c r="I181" s="41" t="s">
        <v>42</v>
      </c>
      <c r="J181" s="42">
        <v>380.71</v>
      </c>
      <c r="K181" s="41" t="s">
        <v>42</v>
      </c>
      <c r="L181" s="42">
        <v>60.15</v>
      </c>
      <c r="M181" s="43">
        <v>8.57</v>
      </c>
      <c r="N181" s="44">
        <v>515</v>
      </c>
      <c r="O181" s="1"/>
      <c r="P181" s="1"/>
      <c r="Q181" s="1"/>
      <c r="R181" s="1"/>
      <c r="S181" s="6" t="s">
        <v>60</v>
      </c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x14ac:dyDescent="0.2">
      <c r="A182" s="31"/>
      <c r="B182" s="30" t="s">
        <v>62</v>
      </c>
      <c r="C182" s="111" t="s">
        <v>63</v>
      </c>
      <c r="D182" s="111"/>
      <c r="E182" s="111"/>
      <c r="F182" s="41" t="s">
        <v>42</v>
      </c>
      <c r="G182" s="41" t="s">
        <v>42</v>
      </c>
      <c r="H182" s="41" t="s">
        <v>42</v>
      </c>
      <c r="I182" s="41" t="s">
        <v>42</v>
      </c>
      <c r="J182" s="42">
        <v>10.41</v>
      </c>
      <c r="K182" s="41" t="s">
        <v>42</v>
      </c>
      <c r="L182" s="42">
        <v>1.64</v>
      </c>
      <c r="M182" s="43">
        <v>8.57</v>
      </c>
      <c r="N182" s="44">
        <v>14</v>
      </c>
      <c r="O182" s="1"/>
      <c r="P182" s="1"/>
      <c r="Q182" s="1"/>
      <c r="R182" s="1"/>
      <c r="S182" s="6" t="s">
        <v>63</v>
      </c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x14ac:dyDescent="0.2">
      <c r="A183" s="31"/>
      <c r="B183" s="30" t="s">
        <v>64</v>
      </c>
      <c r="C183" s="111" t="s">
        <v>65</v>
      </c>
      <c r="D183" s="111"/>
      <c r="E183" s="111"/>
      <c r="F183" s="41" t="s">
        <v>42</v>
      </c>
      <c r="G183" s="41" t="s">
        <v>42</v>
      </c>
      <c r="H183" s="41" t="s">
        <v>42</v>
      </c>
      <c r="I183" s="41" t="s">
        <v>42</v>
      </c>
      <c r="J183" s="42">
        <v>1.97</v>
      </c>
      <c r="K183" s="41" t="s">
        <v>42</v>
      </c>
      <c r="L183" s="42">
        <v>0.31</v>
      </c>
      <c r="M183" s="43">
        <v>8.57</v>
      </c>
      <c r="N183" s="44">
        <v>3</v>
      </c>
      <c r="O183" s="1"/>
      <c r="P183" s="1"/>
      <c r="Q183" s="1"/>
      <c r="R183" s="1"/>
      <c r="S183" s="6" t="s">
        <v>65</v>
      </c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x14ac:dyDescent="0.2">
      <c r="A184" s="31"/>
      <c r="B184" s="30" t="s">
        <v>66</v>
      </c>
      <c r="C184" s="111" t="s">
        <v>67</v>
      </c>
      <c r="D184" s="111"/>
      <c r="E184" s="111"/>
      <c r="F184" s="41" t="s">
        <v>42</v>
      </c>
      <c r="G184" s="41" t="s">
        <v>42</v>
      </c>
      <c r="H184" s="41" t="s">
        <v>42</v>
      </c>
      <c r="I184" s="41" t="s">
        <v>42</v>
      </c>
      <c r="J184" s="42">
        <v>642.55999999999995</v>
      </c>
      <c r="K184" s="41" t="s">
        <v>42</v>
      </c>
      <c r="L184" s="42">
        <v>101.52</v>
      </c>
      <c r="M184" s="43">
        <v>8.57</v>
      </c>
      <c r="N184" s="44">
        <v>870</v>
      </c>
      <c r="O184" s="1"/>
      <c r="P184" s="1"/>
      <c r="Q184" s="1"/>
      <c r="R184" s="1"/>
      <c r="S184" s="6" t="s">
        <v>67</v>
      </c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x14ac:dyDescent="0.2">
      <c r="A185" s="31"/>
      <c r="B185" s="30" t="s">
        <v>42</v>
      </c>
      <c r="C185" s="111" t="s">
        <v>71</v>
      </c>
      <c r="D185" s="111"/>
      <c r="E185" s="111"/>
      <c r="F185" s="41" t="s">
        <v>72</v>
      </c>
      <c r="G185" s="41" t="s">
        <v>401</v>
      </c>
      <c r="H185" s="41" t="s">
        <v>42</v>
      </c>
      <c r="I185" s="41" t="s">
        <v>402</v>
      </c>
      <c r="J185" s="42" t="s">
        <v>42</v>
      </c>
      <c r="K185" s="41" t="s">
        <v>42</v>
      </c>
      <c r="L185" s="42" t="s">
        <v>42</v>
      </c>
      <c r="M185" s="43" t="s">
        <v>42</v>
      </c>
      <c r="N185" s="44" t="s">
        <v>42</v>
      </c>
      <c r="O185" s="1"/>
      <c r="P185" s="1"/>
      <c r="Q185" s="1"/>
      <c r="R185" s="1"/>
      <c r="S185" s="1"/>
      <c r="T185" s="6" t="s">
        <v>71</v>
      </c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x14ac:dyDescent="0.2">
      <c r="A186" s="31"/>
      <c r="B186" s="30" t="s">
        <v>42</v>
      </c>
      <c r="C186" s="111" t="s">
        <v>75</v>
      </c>
      <c r="D186" s="111"/>
      <c r="E186" s="111"/>
      <c r="F186" s="41" t="s">
        <v>72</v>
      </c>
      <c r="G186" s="41" t="s">
        <v>403</v>
      </c>
      <c r="H186" s="41" t="s">
        <v>42</v>
      </c>
      <c r="I186" s="41" t="s">
        <v>404</v>
      </c>
      <c r="J186" s="42" t="s">
        <v>42</v>
      </c>
      <c r="K186" s="41" t="s">
        <v>42</v>
      </c>
      <c r="L186" s="42" t="s">
        <v>42</v>
      </c>
      <c r="M186" s="43" t="s">
        <v>42</v>
      </c>
      <c r="N186" s="44" t="s">
        <v>42</v>
      </c>
      <c r="O186" s="1"/>
      <c r="P186" s="1"/>
      <c r="Q186" s="1"/>
      <c r="R186" s="1"/>
      <c r="S186" s="1"/>
      <c r="T186" s="6" t="s">
        <v>75</v>
      </c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x14ac:dyDescent="0.2">
      <c r="A187" s="31"/>
      <c r="B187" s="30" t="s">
        <v>42</v>
      </c>
      <c r="C187" s="113" t="s">
        <v>78</v>
      </c>
      <c r="D187" s="113"/>
      <c r="E187" s="113"/>
      <c r="F187" s="25" t="s">
        <v>42</v>
      </c>
      <c r="G187" s="25" t="s">
        <v>42</v>
      </c>
      <c r="H187" s="25" t="s">
        <v>42</v>
      </c>
      <c r="I187" s="25" t="s">
        <v>42</v>
      </c>
      <c r="J187" s="26">
        <v>1033.68</v>
      </c>
      <c r="K187" s="25" t="s">
        <v>42</v>
      </c>
      <c r="L187" s="26">
        <v>163.31</v>
      </c>
      <c r="M187" s="27" t="s">
        <v>42</v>
      </c>
      <c r="N187" s="28" t="s">
        <v>42</v>
      </c>
      <c r="O187" s="1"/>
      <c r="P187" s="1"/>
      <c r="Q187" s="1"/>
      <c r="R187" s="1"/>
      <c r="S187" s="1"/>
      <c r="T187" s="1"/>
      <c r="U187" s="6" t="s">
        <v>78</v>
      </c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x14ac:dyDescent="0.2">
      <c r="A188" s="31"/>
      <c r="B188" s="30" t="s">
        <v>42</v>
      </c>
      <c r="C188" s="111" t="s">
        <v>79</v>
      </c>
      <c r="D188" s="111"/>
      <c r="E188" s="111"/>
      <c r="F188" s="41" t="s">
        <v>42</v>
      </c>
      <c r="G188" s="41" t="s">
        <v>42</v>
      </c>
      <c r="H188" s="41" t="s">
        <v>42</v>
      </c>
      <c r="I188" s="41" t="s">
        <v>42</v>
      </c>
      <c r="J188" s="42" t="s">
        <v>42</v>
      </c>
      <c r="K188" s="41" t="s">
        <v>42</v>
      </c>
      <c r="L188" s="42">
        <v>60.46</v>
      </c>
      <c r="M188" s="43" t="s">
        <v>42</v>
      </c>
      <c r="N188" s="44">
        <v>518</v>
      </c>
      <c r="O188" s="1"/>
      <c r="P188" s="1"/>
      <c r="Q188" s="1"/>
      <c r="R188" s="1"/>
      <c r="S188" s="1"/>
      <c r="T188" s="6" t="s">
        <v>79</v>
      </c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22.5" x14ac:dyDescent="0.2">
      <c r="A189" s="31"/>
      <c r="B189" s="30" t="s">
        <v>151</v>
      </c>
      <c r="C189" s="111" t="s">
        <v>152</v>
      </c>
      <c r="D189" s="111"/>
      <c r="E189" s="111"/>
      <c r="F189" s="41" t="s">
        <v>82</v>
      </c>
      <c r="G189" s="41" t="s">
        <v>153</v>
      </c>
      <c r="H189" s="41" t="s">
        <v>84</v>
      </c>
      <c r="I189" s="41" t="s">
        <v>154</v>
      </c>
      <c r="J189" s="42" t="s">
        <v>42</v>
      </c>
      <c r="K189" s="41" t="s">
        <v>42</v>
      </c>
      <c r="L189" s="42">
        <v>57.13</v>
      </c>
      <c r="M189" s="43" t="s">
        <v>42</v>
      </c>
      <c r="N189" s="44">
        <v>490</v>
      </c>
      <c r="O189" s="1"/>
      <c r="P189" s="1"/>
      <c r="Q189" s="1"/>
      <c r="R189" s="1"/>
      <c r="S189" s="1"/>
      <c r="T189" s="6" t="s">
        <v>152</v>
      </c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22.5" x14ac:dyDescent="0.2">
      <c r="A190" s="31"/>
      <c r="B190" s="30" t="s">
        <v>155</v>
      </c>
      <c r="C190" s="111" t="s">
        <v>156</v>
      </c>
      <c r="D190" s="111"/>
      <c r="E190" s="111"/>
      <c r="F190" s="41" t="s">
        <v>82</v>
      </c>
      <c r="G190" s="41" t="s">
        <v>157</v>
      </c>
      <c r="H190" s="41" t="s">
        <v>89</v>
      </c>
      <c r="I190" s="41" t="s">
        <v>158</v>
      </c>
      <c r="J190" s="42" t="s">
        <v>42</v>
      </c>
      <c r="K190" s="41" t="s">
        <v>42</v>
      </c>
      <c r="L190" s="42">
        <v>28.27</v>
      </c>
      <c r="M190" s="43" t="s">
        <v>42</v>
      </c>
      <c r="N190" s="44">
        <v>242</v>
      </c>
      <c r="O190" s="1"/>
      <c r="P190" s="1"/>
      <c r="Q190" s="1"/>
      <c r="R190" s="1"/>
      <c r="S190" s="1"/>
      <c r="T190" s="6" t="s">
        <v>156</v>
      </c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x14ac:dyDescent="0.2">
      <c r="A191" s="45"/>
      <c r="B191" s="96"/>
      <c r="C191" s="114" t="s">
        <v>91</v>
      </c>
      <c r="D191" s="114"/>
      <c r="E191" s="114"/>
      <c r="F191" s="101" t="s">
        <v>42</v>
      </c>
      <c r="G191" s="101" t="s">
        <v>42</v>
      </c>
      <c r="H191" s="101" t="s">
        <v>42</v>
      </c>
      <c r="I191" s="101" t="s">
        <v>42</v>
      </c>
      <c r="J191" s="102" t="s">
        <v>42</v>
      </c>
      <c r="K191" s="101" t="s">
        <v>42</v>
      </c>
      <c r="L191" s="102">
        <v>248.71</v>
      </c>
      <c r="M191" s="27" t="s">
        <v>42</v>
      </c>
      <c r="N191" s="103">
        <v>2131</v>
      </c>
      <c r="O191" s="1"/>
      <c r="P191" s="1"/>
      <c r="Q191" s="1"/>
      <c r="R191" s="1"/>
      <c r="S191" s="1"/>
      <c r="T191" s="1"/>
      <c r="U191" s="1"/>
      <c r="V191" s="6" t="s">
        <v>91</v>
      </c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22.5" x14ac:dyDescent="0.2">
      <c r="A192" s="24" t="s">
        <v>260</v>
      </c>
      <c r="B192" s="98" t="s">
        <v>375</v>
      </c>
      <c r="C192" s="113" t="s">
        <v>376</v>
      </c>
      <c r="D192" s="113"/>
      <c r="E192" s="113"/>
      <c r="F192" s="25" t="s">
        <v>133</v>
      </c>
      <c r="G192" s="25" t="s">
        <v>42</v>
      </c>
      <c r="H192" s="25" t="s">
        <v>42</v>
      </c>
      <c r="I192" s="25" t="s">
        <v>400</v>
      </c>
      <c r="J192" s="26">
        <v>15481</v>
      </c>
      <c r="K192" s="25" t="s">
        <v>42</v>
      </c>
      <c r="L192" s="26">
        <v>73.38</v>
      </c>
      <c r="M192" s="27">
        <v>8.57</v>
      </c>
      <c r="N192" s="28">
        <v>629</v>
      </c>
      <c r="O192" s="1"/>
      <c r="P192" s="1"/>
      <c r="Q192" s="6" t="s">
        <v>376</v>
      </c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22.5" x14ac:dyDescent="0.2">
      <c r="A193" s="24" t="s">
        <v>270</v>
      </c>
      <c r="B193" s="98" t="s">
        <v>368</v>
      </c>
      <c r="C193" s="113" t="s">
        <v>1198</v>
      </c>
      <c r="D193" s="113"/>
      <c r="E193" s="113"/>
      <c r="F193" s="25" t="s">
        <v>369</v>
      </c>
      <c r="G193" s="25" t="s">
        <v>42</v>
      </c>
      <c r="H193" s="25" t="s">
        <v>42</v>
      </c>
      <c r="I193" s="25" t="s">
        <v>405</v>
      </c>
      <c r="J193" s="26">
        <v>9.14</v>
      </c>
      <c r="K193" s="25" t="s">
        <v>42</v>
      </c>
      <c r="L193" s="26">
        <v>28.88</v>
      </c>
      <c r="M193" s="27">
        <v>8.57</v>
      </c>
      <c r="N193" s="28">
        <v>248</v>
      </c>
      <c r="O193" s="1"/>
      <c r="P193" s="1"/>
      <c r="Q193" s="6" t="s">
        <v>1198</v>
      </c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x14ac:dyDescent="0.2">
      <c r="A194" s="40"/>
      <c r="B194" s="97"/>
      <c r="C194" s="111" t="s">
        <v>1210</v>
      </c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2"/>
      <c r="O194" s="1"/>
      <c r="P194" s="1"/>
      <c r="Q194" s="1"/>
      <c r="R194" s="6" t="s">
        <v>1210</v>
      </c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22.5" x14ac:dyDescent="0.2">
      <c r="A195" s="24" t="s">
        <v>290</v>
      </c>
      <c r="B195" s="98" t="s">
        <v>393</v>
      </c>
      <c r="C195" s="113" t="s">
        <v>1206</v>
      </c>
      <c r="D195" s="113"/>
      <c r="E195" s="113"/>
      <c r="F195" s="25" t="s">
        <v>56</v>
      </c>
      <c r="G195" s="25" t="s">
        <v>42</v>
      </c>
      <c r="H195" s="25" t="s">
        <v>42</v>
      </c>
      <c r="I195" s="25" t="s">
        <v>406</v>
      </c>
      <c r="J195" s="26" t="s">
        <v>42</v>
      </c>
      <c r="K195" s="25" t="s">
        <v>42</v>
      </c>
      <c r="L195" s="26" t="s">
        <v>42</v>
      </c>
      <c r="M195" s="27" t="s">
        <v>42</v>
      </c>
      <c r="N195" s="28" t="s">
        <v>42</v>
      </c>
      <c r="O195" s="1"/>
      <c r="P195" s="1"/>
      <c r="Q195" s="6" t="s">
        <v>1206</v>
      </c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x14ac:dyDescent="0.2">
      <c r="A196" s="40"/>
      <c r="B196" s="97"/>
      <c r="C196" s="111" t="s">
        <v>1195</v>
      </c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2"/>
      <c r="O196" s="1"/>
      <c r="P196" s="1"/>
      <c r="Q196" s="1"/>
      <c r="R196" s="6" t="s">
        <v>1195</v>
      </c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x14ac:dyDescent="0.2">
      <c r="A197" s="31"/>
      <c r="B197" s="30" t="s">
        <v>54</v>
      </c>
      <c r="C197" s="111" t="s">
        <v>60</v>
      </c>
      <c r="D197" s="111"/>
      <c r="E197" s="111"/>
      <c r="F197" s="41" t="s">
        <v>42</v>
      </c>
      <c r="G197" s="41" t="s">
        <v>42</v>
      </c>
      <c r="H197" s="41" t="s">
        <v>42</v>
      </c>
      <c r="I197" s="41" t="s">
        <v>42</v>
      </c>
      <c r="J197" s="42">
        <v>44.73</v>
      </c>
      <c r="K197" s="41" t="s">
        <v>42</v>
      </c>
      <c r="L197" s="42">
        <v>1.68</v>
      </c>
      <c r="M197" s="43">
        <v>8.57</v>
      </c>
      <c r="N197" s="44">
        <v>14</v>
      </c>
      <c r="O197" s="1"/>
      <c r="P197" s="1"/>
      <c r="Q197" s="1"/>
      <c r="R197" s="1"/>
      <c r="S197" s="6" t="s">
        <v>60</v>
      </c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x14ac:dyDescent="0.2">
      <c r="A198" s="31"/>
      <c r="B198" s="30" t="s">
        <v>62</v>
      </c>
      <c r="C198" s="111" t="s">
        <v>63</v>
      </c>
      <c r="D198" s="111"/>
      <c r="E198" s="111"/>
      <c r="F198" s="41" t="s">
        <v>42</v>
      </c>
      <c r="G198" s="41" t="s">
        <v>42</v>
      </c>
      <c r="H198" s="41" t="s">
        <v>42</v>
      </c>
      <c r="I198" s="41" t="s">
        <v>42</v>
      </c>
      <c r="J198" s="42">
        <v>0.97</v>
      </c>
      <c r="K198" s="41" t="s">
        <v>42</v>
      </c>
      <c r="L198" s="42">
        <v>0.04</v>
      </c>
      <c r="M198" s="43">
        <v>8.57</v>
      </c>
      <c r="N198" s="44" t="s">
        <v>42</v>
      </c>
      <c r="O198" s="1"/>
      <c r="P198" s="1"/>
      <c r="Q198" s="1"/>
      <c r="R198" s="1"/>
      <c r="S198" s="6" t="s">
        <v>63</v>
      </c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x14ac:dyDescent="0.2">
      <c r="A199" s="31"/>
      <c r="B199" s="30" t="s">
        <v>64</v>
      </c>
      <c r="C199" s="111" t="s">
        <v>65</v>
      </c>
      <c r="D199" s="111"/>
      <c r="E199" s="111"/>
      <c r="F199" s="41" t="s">
        <v>42</v>
      </c>
      <c r="G199" s="41" t="s">
        <v>42</v>
      </c>
      <c r="H199" s="41" t="s">
        <v>42</v>
      </c>
      <c r="I199" s="41" t="s">
        <v>42</v>
      </c>
      <c r="J199" s="42">
        <v>0.26</v>
      </c>
      <c r="K199" s="41" t="s">
        <v>42</v>
      </c>
      <c r="L199" s="42">
        <v>0.01</v>
      </c>
      <c r="M199" s="43">
        <v>8.57</v>
      </c>
      <c r="N199" s="44" t="s">
        <v>42</v>
      </c>
      <c r="O199" s="1"/>
      <c r="P199" s="1"/>
      <c r="Q199" s="1"/>
      <c r="R199" s="1"/>
      <c r="S199" s="6" t="s">
        <v>65</v>
      </c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x14ac:dyDescent="0.2">
      <c r="A200" s="31"/>
      <c r="B200" s="30" t="s">
        <v>66</v>
      </c>
      <c r="C200" s="111" t="s">
        <v>67</v>
      </c>
      <c r="D200" s="111"/>
      <c r="E200" s="111"/>
      <c r="F200" s="41" t="s">
        <v>42</v>
      </c>
      <c r="G200" s="41" t="s">
        <v>42</v>
      </c>
      <c r="H200" s="41" t="s">
        <v>42</v>
      </c>
      <c r="I200" s="41" t="s">
        <v>42</v>
      </c>
      <c r="J200" s="42">
        <v>0.18</v>
      </c>
      <c r="K200" s="41" t="s">
        <v>42</v>
      </c>
      <c r="L200" s="42">
        <v>0.01</v>
      </c>
      <c r="M200" s="43">
        <v>8.57</v>
      </c>
      <c r="N200" s="44" t="s">
        <v>42</v>
      </c>
      <c r="O200" s="1"/>
      <c r="P200" s="1"/>
      <c r="Q200" s="1"/>
      <c r="R200" s="1"/>
      <c r="S200" s="6" t="s">
        <v>67</v>
      </c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x14ac:dyDescent="0.2">
      <c r="A201" s="31"/>
      <c r="B201" s="30" t="s">
        <v>42</v>
      </c>
      <c r="C201" s="111" t="s">
        <v>71</v>
      </c>
      <c r="D201" s="111"/>
      <c r="E201" s="111"/>
      <c r="F201" s="41" t="s">
        <v>72</v>
      </c>
      <c r="G201" s="41" t="s">
        <v>395</v>
      </c>
      <c r="H201" s="41" t="s">
        <v>42</v>
      </c>
      <c r="I201" s="41" t="s">
        <v>407</v>
      </c>
      <c r="J201" s="42" t="s">
        <v>42</v>
      </c>
      <c r="K201" s="41" t="s">
        <v>42</v>
      </c>
      <c r="L201" s="42" t="s">
        <v>42</v>
      </c>
      <c r="M201" s="43" t="s">
        <v>42</v>
      </c>
      <c r="N201" s="44" t="s">
        <v>42</v>
      </c>
      <c r="O201" s="1"/>
      <c r="P201" s="1"/>
      <c r="Q201" s="1"/>
      <c r="R201" s="1"/>
      <c r="S201" s="1"/>
      <c r="T201" s="6" t="s">
        <v>71</v>
      </c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x14ac:dyDescent="0.2">
      <c r="A202" s="31"/>
      <c r="B202" s="30" t="s">
        <v>42</v>
      </c>
      <c r="C202" s="111" t="s">
        <v>75</v>
      </c>
      <c r="D202" s="111"/>
      <c r="E202" s="111"/>
      <c r="F202" s="41" t="s">
        <v>72</v>
      </c>
      <c r="G202" s="41" t="s">
        <v>366</v>
      </c>
      <c r="H202" s="41" t="s">
        <v>42</v>
      </c>
      <c r="I202" s="41" t="s">
        <v>408</v>
      </c>
      <c r="J202" s="42" t="s">
        <v>42</v>
      </c>
      <c r="K202" s="41" t="s">
        <v>42</v>
      </c>
      <c r="L202" s="42" t="s">
        <v>42</v>
      </c>
      <c r="M202" s="43" t="s">
        <v>42</v>
      </c>
      <c r="N202" s="44" t="s">
        <v>42</v>
      </c>
      <c r="O202" s="1"/>
      <c r="P202" s="1"/>
      <c r="Q202" s="1"/>
      <c r="R202" s="1"/>
      <c r="S202" s="1"/>
      <c r="T202" s="6" t="s">
        <v>75</v>
      </c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x14ac:dyDescent="0.2">
      <c r="A203" s="31"/>
      <c r="B203" s="30" t="s">
        <v>42</v>
      </c>
      <c r="C203" s="113" t="s">
        <v>78</v>
      </c>
      <c r="D203" s="113"/>
      <c r="E203" s="113"/>
      <c r="F203" s="25" t="s">
        <v>42</v>
      </c>
      <c r="G203" s="25" t="s">
        <v>42</v>
      </c>
      <c r="H203" s="25" t="s">
        <v>42</v>
      </c>
      <c r="I203" s="25" t="s">
        <v>42</v>
      </c>
      <c r="J203" s="26">
        <v>45.88</v>
      </c>
      <c r="K203" s="25" t="s">
        <v>42</v>
      </c>
      <c r="L203" s="26">
        <v>1.73</v>
      </c>
      <c r="M203" s="27" t="s">
        <v>42</v>
      </c>
      <c r="N203" s="28" t="s">
        <v>42</v>
      </c>
      <c r="O203" s="1"/>
      <c r="P203" s="1"/>
      <c r="Q203" s="1"/>
      <c r="R203" s="1"/>
      <c r="S203" s="1"/>
      <c r="T203" s="1"/>
      <c r="U203" s="6" t="s">
        <v>78</v>
      </c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x14ac:dyDescent="0.2">
      <c r="A204" s="31"/>
      <c r="B204" s="30" t="s">
        <v>42</v>
      </c>
      <c r="C204" s="111" t="s">
        <v>79</v>
      </c>
      <c r="D204" s="111"/>
      <c r="E204" s="111"/>
      <c r="F204" s="41" t="s">
        <v>42</v>
      </c>
      <c r="G204" s="41" t="s">
        <v>42</v>
      </c>
      <c r="H204" s="41" t="s">
        <v>42</v>
      </c>
      <c r="I204" s="41" t="s">
        <v>42</v>
      </c>
      <c r="J204" s="42" t="s">
        <v>42</v>
      </c>
      <c r="K204" s="41" t="s">
        <v>42</v>
      </c>
      <c r="L204" s="42">
        <v>1.69</v>
      </c>
      <c r="M204" s="43" t="s">
        <v>42</v>
      </c>
      <c r="N204" s="44">
        <v>14</v>
      </c>
      <c r="O204" s="1"/>
      <c r="P204" s="1"/>
      <c r="Q204" s="1"/>
      <c r="R204" s="1"/>
      <c r="S204" s="1"/>
      <c r="T204" s="6" t="s">
        <v>79</v>
      </c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22.5" x14ac:dyDescent="0.2">
      <c r="A205" s="31"/>
      <c r="B205" s="30" t="s">
        <v>151</v>
      </c>
      <c r="C205" s="111" t="s">
        <v>152</v>
      </c>
      <c r="D205" s="111"/>
      <c r="E205" s="111"/>
      <c r="F205" s="41" t="s">
        <v>82</v>
      </c>
      <c r="G205" s="41" t="s">
        <v>153</v>
      </c>
      <c r="H205" s="41" t="s">
        <v>84</v>
      </c>
      <c r="I205" s="41" t="s">
        <v>154</v>
      </c>
      <c r="J205" s="42" t="s">
        <v>42</v>
      </c>
      <c r="K205" s="41" t="s">
        <v>42</v>
      </c>
      <c r="L205" s="42">
        <v>1.6</v>
      </c>
      <c r="M205" s="43" t="s">
        <v>42</v>
      </c>
      <c r="N205" s="44">
        <v>13</v>
      </c>
      <c r="O205" s="1"/>
      <c r="P205" s="1"/>
      <c r="Q205" s="1"/>
      <c r="R205" s="1"/>
      <c r="S205" s="1"/>
      <c r="T205" s="6" t="s">
        <v>152</v>
      </c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22.5" x14ac:dyDescent="0.2">
      <c r="A206" s="31"/>
      <c r="B206" s="30" t="s">
        <v>155</v>
      </c>
      <c r="C206" s="111" t="s">
        <v>156</v>
      </c>
      <c r="D206" s="111"/>
      <c r="E206" s="111"/>
      <c r="F206" s="41" t="s">
        <v>82</v>
      </c>
      <c r="G206" s="41" t="s">
        <v>157</v>
      </c>
      <c r="H206" s="41" t="s">
        <v>89</v>
      </c>
      <c r="I206" s="41" t="s">
        <v>158</v>
      </c>
      <c r="J206" s="42" t="s">
        <v>42</v>
      </c>
      <c r="K206" s="41" t="s">
        <v>42</v>
      </c>
      <c r="L206" s="42">
        <v>0.79</v>
      </c>
      <c r="M206" s="43" t="s">
        <v>42</v>
      </c>
      <c r="N206" s="44">
        <v>7</v>
      </c>
      <c r="O206" s="1"/>
      <c r="P206" s="1"/>
      <c r="Q206" s="1"/>
      <c r="R206" s="1"/>
      <c r="S206" s="1"/>
      <c r="T206" s="6" t="s">
        <v>156</v>
      </c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x14ac:dyDescent="0.2">
      <c r="A207" s="45"/>
      <c r="B207" s="96"/>
      <c r="C207" s="114" t="s">
        <v>91</v>
      </c>
      <c r="D207" s="114"/>
      <c r="E207" s="114"/>
      <c r="F207" s="101" t="s">
        <v>42</v>
      </c>
      <c r="G207" s="101" t="s">
        <v>42</v>
      </c>
      <c r="H207" s="101" t="s">
        <v>42</v>
      </c>
      <c r="I207" s="101" t="s">
        <v>42</v>
      </c>
      <c r="J207" s="102" t="s">
        <v>42</v>
      </c>
      <c r="K207" s="101" t="s">
        <v>42</v>
      </c>
      <c r="L207" s="102">
        <v>4.12</v>
      </c>
      <c r="M207" s="27" t="s">
        <v>42</v>
      </c>
      <c r="N207" s="103">
        <v>34</v>
      </c>
      <c r="O207" s="1"/>
      <c r="P207" s="1"/>
      <c r="Q207" s="1"/>
      <c r="R207" s="1"/>
      <c r="S207" s="1"/>
      <c r="T207" s="1"/>
      <c r="U207" s="1"/>
      <c r="V207" s="6" t="s">
        <v>91</v>
      </c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22.5" x14ac:dyDescent="0.2">
      <c r="A208" s="24" t="s">
        <v>295</v>
      </c>
      <c r="B208" s="98" t="s">
        <v>368</v>
      </c>
      <c r="C208" s="113" t="s">
        <v>1198</v>
      </c>
      <c r="D208" s="113"/>
      <c r="E208" s="113"/>
      <c r="F208" s="25" t="s">
        <v>369</v>
      </c>
      <c r="G208" s="25" t="s">
        <v>42</v>
      </c>
      <c r="H208" s="25" t="s">
        <v>42</v>
      </c>
      <c r="I208" s="25" t="s">
        <v>409</v>
      </c>
      <c r="J208" s="26">
        <v>9.14</v>
      </c>
      <c r="K208" s="25" t="s">
        <v>42</v>
      </c>
      <c r="L208" s="26">
        <v>3.54</v>
      </c>
      <c r="M208" s="27">
        <v>8.57</v>
      </c>
      <c r="N208" s="28">
        <v>30</v>
      </c>
      <c r="O208" s="1"/>
      <c r="P208" s="1"/>
      <c r="Q208" s="6" t="s">
        <v>1198</v>
      </c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x14ac:dyDescent="0.2">
      <c r="A209" s="40"/>
      <c r="B209" s="97"/>
      <c r="C209" s="111" t="s">
        <v>1211</v>
      </c>
      <c r="D209" s="111"/>
      <c r="E209" s="111"/>
      <c r="F209" s="111"/>
      <c r="G209" s="111"/>
      <c r="H209" s="111"/>
      <c r="I209" s="111"/>
      <c r="J209" s="111"/>
      <c r="K209" s="111"/>
      <c r="L209" s="111"/>
      <c r="M209" s="111"/>
      <c r="N209" s="112"/>
      <c r="O209" s="1"/>
      <c r="P209" s="1"/>
      <c r="Q209" s="1"/>
      <c r="R209" s="6" t="s">
        <v>1211</v>
      </c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45" x14ac:dyDescent="0.2">
      <c r="A210" s="24" t="s">
        <v>298</v>
      </c>
      <c r="B210" s="98" t="s">
        <v>410</v>
      </c>
      <c r="C210" s="113" t="s">
        <v>1212</v>
      </c>
      <c r="D210" s="113"/>
      <c r="E210" s="113"/>
      <c r="F210" s="25" t="s">
        <v>56</v>
      </c>
      <c r="G210" s="25" t="s">
        <v>42</v>
      </c>
      <c r="H210" s="25" t="s">
        <v>42</v>
      </c>
      <c r="I210" s="25" t="s">
        <v>406</v>
      </c>
      <c r="J210" s="26" t="s">
        <v>42</v>
      </c>
      <c r="K210" s="25" t="s">
        <v>42</v>
      </c>
      <c r="L210" s="26" t="s">
        <v>42</v>
      </c>
      <c r="M210" s="27" t="s">
        <v>42</v>
      </c>
      <c r="N210" s="28" t="s">
        <v>42</v>
      </c>
      <c r="O210" s="1"/>
      <c r="P210" s="1"/>
      <c r="Q210" s="6" t="s">
        <v>1212</v>
      </c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x14ac:dyDescent="0.2">
      <c r="A211" s="40"/>
      <c r="B211" s="97"/>
      <c r="C211" s="111" t="s">
        <v>1195</v>
      </c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2"/>
      <c r="O211" s="1"/>
      <c r="P211" s="1"/>
      <c r="Q211" s="1"/>
      <c r="R211" s="6" t="s">
        <v>1195</v>
      </c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x14ac:dyDescent="0.2">
      <c r="A212" s="31"/>
      <c r="B212" s="30" t="s">
        <v>54</v>
      </c>
      <c r="C212" s="111" t="s">
        <v>60</v>
      </c>
      <c r="D212" s="111"/>
      <c r="E212" s="111"/>
      <c r="F212" s="41" t="s">
        <v>42</v>
      </c>
      <c r="G212" s="41" t="s">
        <v>42</v>
      </c>
      <c r="H212" s="41" t="s">
        <v>42</v>
      </c>
      <c r="I212" s="41" t="s">
        <v>42</v>
      </c>
      <c r="J212" s="42">
        <v>277.14</v>
      </c>
      <c r="K212" s="41" t="s">
        <v>42</v>
      </c>
      <c r="L212" s="42">
        <v>10.42</v>
      </c>
      <c r="M212" s="43">
        <v>8.57</v>
      </c>
      <c r="N212" s="44">
        <v>89</v>
      </c>
      <c r="O212" s="1"/>
      <c r="P212" s="1"/>
      <c r="Q212" s="1"/>
      <c r="R212" s="1"/>
      <c r="S212" s="6" t="s">
        <v>60</v>
      </c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x14ac:dyDescent="0.2">
      <c r="A213" s="31"/>
      <c r="B213" s="30" t="s">
        <v>62</v>
      </c>
      <c r="C213" s="111" t="s">
        <v>63</v>
      </c>
      <c r="D213" s="111"/>
      <c r="E213" s="111"/>
      <c r="F213" s="41" t="s">
        <v>42</v>
      </c>
      <c r="G213" s="41" t="s">
        <v>42</v>
      </c>
      <c r="H213" s="41" t="s">
        <v>42</v>
      </c>
      <c r="I213" s="41" t="s">
        <v>42</v>
      </c>
      <c r="J213" s="42">
        <v>17.03</v>
      </c>
      <c r="K213" s="41" t="s">
        <v>42</v>
      </c>
      <c r="L213" s="42">
        <v>0.64</v>
      </c>
      <c r="M213" s="43">
        <v>8.57</v>
      </c>
      <c r="N213" s="44">
        <v>5</v>
      </c>
      <c r="O213" s="1"/>
      <c r="P213" s="1"/>
      <c r="Q213" s="1"/>
      <c r="R213" s="1"/>
      <c r="S213" s="6" t="s">
        <v>63</v>
      </c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x14ac:dyDescent="0.2">
      <c r="A214" s="31"/>
      <c r="B214" s="30" t="s">
        <v>64</v>
      </c>
      <c r="C214" s="111" t="s">
        <v>65</v>
      </c>
      <c r="D214" s="111"/>
      <c r="E214" s="111"/>
      <c r="F214" s="41" t="s">
        <v>42</v>
      </c>
      <c r="G214" s="41" t="s">
        <v>42</v>
      </c>
      <c r="H214" s="41" t="s">
        <v>42</v>
      </c>
      <c r="I214" s="41" t="s">
        <v>42</v>
      </c>
      <c r="J214" s="42">
        <v>10.08</v>
      </c>
      <c r="K214" s="41" t="s">
        <v>42</v>
      </c>
      <c r="L214" s="42">
        <v>0.38</v>
      </c>
      <c r="M214" s="43">
        <v>8.57</v>
      </c>
      <c r="N214" s="44">
        <v>3</v>
      </c>
      <c r="O214" s="1"/>
      <c r="P214" s="1"/>
      <c r="Q214" s="1"/>
      <c r="R214" s="1"/>
      <c r="S214" s="6" t="s">
        <v>65</v>
      </c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x14ac:dyDescent="0.2">
      <c r="A215" s="31"/>
      <c r="B215" s="30" t="s">
        <v>66</v>
      </c>
      <c r="C215" s="111" t="s">
        <v>67</v>
      </c>
      <c r="D215" s="111"/>
      <c r="E215" s="111"/>
      <c r="F215" s="41" t="s">
        <v>42</v>
      </c>
      <c r="G215" s="41" t="s">
        <v>42</v>
      </c>
      <c r="H215" s="41" t="s">
        <v>42</v>
      </c>
      <c r="I215" s="41" t="s">
        <v>42</v>
      </c>
      <c r="J215" s="42">
        <v>1.24</v>
      </c>
      <c r="K215" s="41" t="s">
        <v>42</v>
      </c>
      <c r="L215" s="42">
        <v>0.05</v>
      </c>
      <c r="M215" s="43">
        <v>8.57</v>
      </c>
      <c r="N215" s="44" t="s">
        <v>42</v>
      </c>
      <c r="O215" s="1"/>
      <c r="P215" s="1"/>
      <c r="Q215" s="1"/>
      <c r="R215" s="1"/>
      <c r="S215" s="6" t="s">
        <v>67</v>
      </c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x14ac:dyDescent="0.2">
      <c r="A216" s="31"/>
      <c r="B216" s="30" t="s">
        <v>42</v>
      </c>
      <c r="C216" s="111" t="s">
        <v>71</v>
      </c>
      <c r="D216" s="111"/>
      <c r="E216" s="111"/>
      <c r="F216" s="41" t="s">
        <v>72</v>
      </c>
      <c r="G216" s="41" t="s">
        <v>411</v>
      </c>
      <c r="H216" s="41" t="s">
        <v>42</v>
      </c>
      <c r="I216" s="41" t="s">
        <v>412</v>
      </c>
      <c r="J216" s="42" t="s">
        <v>42</v>
      </c>
      <c r="K216" s="41" t="s">
        <v>42</v>
      </c>
      <c r="L216" s="42" t="s">
        <v>42</v>
      </c>
      <c r="M216" s="43" t="s">
        <v>42</v>
      </c>
      <c r="N216" s="44" t="s">
        <v>42</v>
      </c>
      <c r="O216" s="1"/>
      <c r="P216" s="1"/>
      <c r="Q216" s="1"/>
      <c r="R216" s="1"/>
      <c r="S216" s="1"/>
      <c r="T216" s="6" t="s">
        <v>71</v>
      </c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x14ac:dyDescent="0.2">
      <c r="A217" s="31"/>
      <c r="B217" s="30" t="s">
        <v>42</v>
      </c>
      <c r="C217" s="111" t="s">
        <v>75</v>
      </c>
      <c r="D217" s="111"/>
      <c r="E217" s="111"/>
      <c r="F217" s="41" t="s">
        <v>72</v>
      </c>
      <c r="G217" s="41" t="s">
        <v>413</v>
      </c>
      <c r="H217" s="41" t="s">
        <v>42</v>
      </c>
      <c r="I217" s="41" t="s">
        <v>414</v>
      </c>
      <c r="J217" s="42" t="s">
        <v>42</v>
      </c>
      <c r="K217" s="41" t="s">
        <v>42</v>
      </c>
      <c r="L217" s="42" t="s">
        <v>42</v>
      </c>
      <c r="M217" s="43" t="s">
        <v>42</v>
      </c>
      <c r="N217" s="44" t="s">
        <v>42</v>
      </c>
      <c r="O217" s="1"/>
      <c r="P217" s="1"/>
      <c r="Q217" s="1"/>
      <c r="R217" s="1"/>
      <c r="S217" s="1"/>
      <c r="T217" s="6" t="s">
        <v>75</v>
      </c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x14ac:dyDescent="0.2">
      <c r="A218" s="31"/>
      <c r="B218" s="30" t="s">
        <v>42</v>
      </c>
      <c r="C218" s="113" t="s">
        <v>78</v>
      </c>
      <c r="D218" s="113"/>
      <c r="E218" s="113"/>
      <c r="F218" s="25" t="s">
        <v>42</v>
      </c>
      <c r="G218" s="25" t="s">
        <v>42</v>
      </c>
      <c r="H218" s="25" t="s">
        <v>42</v>
      </c>
      <c r="I218" s="25" t="s">
        <v>42</v>
      </c>
      <c r="J218" s="26">
        <v>295.41000000000003</v>
      </c>
      <c r="K218" s="25" t="s">
        <v>42</v>
      </c>
      <c r="L218" s="26">
        <v>11.11</v>
      </c>
      <c r="M218" s="27" t="s">
        <v>42</v>
      </c>
      <c r="N218" s="28" t="s">
        <v>42</v>
      </c>
      <c r="O218" s="1"/>
      <c r="P218" s="1"/>
      <c r="Q218" s="1"/>
      <c r="R218" s="1"/>
      <c r="S218" s="1"/>
      <c r="T218" s="1"/>
      <c r="U218" s="6" t="s">
        <v>78</v>
      </c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x14ac:dyDescent="0.2">
      <c r="A219" s="31"/>
      <c r="B219" s="30" t="s">
        <v>42</v>
      </c>
      <c r="C219" s="111" t="s">
        <v>79</v>
      </c>
      <c r="D219" s="111"/>
      <c r="E219" s="111"/>
      <c r="F219" s="41" t="s">
        <v>42</v>
      </c>
      <c r="G219" s="41" t="s">
        <v>42</v>
      </c>
      <c r="H219" s="41" t="s">
        <v>42</v>
      </c>
      <c r="I219" s="41" t="s">
        <v>42</v>
      </c>
      <c r="J219" s="42" t="s">
        <v>42</v>
      </c>
      <c r="K219" s="41" t="s">
        <v>42</v>
      </c>
      <c r="L219" s="42">
        <v>10.8</v>
      </c>
      <c r="M219" s="43" t="s">
        <v>42</v>
      </c>
      <c r="N219" s="44">
        <v>92</v>
      </c>
      <c r="O219" s="1"/>
      <c r="P219" s="1"/>
      <c r="Q219" s="1"/>
      <c r="R219" s="1"/>
      <c r="S219" s="1"/>
      <c r="T219" s="6" t="s">
        <v>79</v>
      </c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22.5" x14ac:dyDescent="0.2">
      <c r="A220" s="31"/>
      <c r="B220" s="30" t="s">
        <v>151</v>
      </c>
      <c r="C220" s="111" t="s">
        <v>152</v>
      </c>
      <c r="D220" s="111"/>
      <c r="E220" s="111"/>
      <c r="F220" s="41" t="s">
        <v>82</v>
      </c>
      <c r="G220" s="41" t="s">
        <v>153</v>
      </c>
      <c r="H220" s="41" t="s">
        <v>84</v>
      </c>
      <c r="I220" s="41" t="s">
        <v>154</v>
      </c>
      <c r="J220" s="42" t="s">
        <v>42</v>
      </c>
      <c r="K220" s="41" t="s">
        <v>42</v>
      </c>
      <c r="L220" s="42">
        <v>10.210000000000001</v>
      </c>
      <c r="M220" s="43" t="s">
        <v>42</v>
      </c>
      <c r="N220" s="44">
        <v>87</v>
      </c>
      <c r="O220" s="1"/>
      <c r="P220" s="1"/>
      <c r="Q220" s="1"/>
      <c r="R220" s="1"/>
      <c r="S220" s="1"/>
      <c r="T220" s="6" t="s">
        <v>152</v>
      </c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22.5" x14ac:dyDescent="0.2">
      <c r="A221" s="31"/>
      <c r="B221" s="30" t="s">
        <v>155</v>
      </c>
      <c r="C221" s="111" t="s">
        <v>156</v>
      </c>
      <c r="D221" s="111"/>
      <c r="E221" s="111"/>
      <c r="F221" s="41" t="s">
        <v>82</v>
      </c>
      <c r="G221" s="41" t="s">
        <v>157</v>
      </c>
      <c r="H221" s="41" t="s">
        <v>89</v>
      </c>
      <c r="I221" s="41" t="s">
        <v>158</v>
      </c>
      <c r="J221" s="42" t="s">
        <v>42</v>
      </c>
      <c r="K221" s="41" t="s">
        <v>42</v>
      </c>
      <c r="L221" s="42">
        <v>5.05</v>
      </c>
      <c r="M221" s="43" t="s">
        <v>42</v>
      </c>
      <c r="N221" s="44">
        <v>43</v>
      </c>
      <c r="O221" s="1"/>
      <c r="P221" s="1"/>
      <c r="Q221" s="1"/>
      <c r="R221" s="1"/>
      <c r="S221" s="1"/>
      <c r="T221" s="6" t="s">
        <v>156</v>
      </c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x14ac:dyDescent="0.2">
      <c r="A222" s="45"/>
      <c r="B222" s="96"/>
      <c r="C222" s="114" t="s">
        <v>91</v>
      </c>
      <c r="D222" s="114"/>
      <c r="E222" s="114"/>
      <c r="F222" s="101" t="s">
        <v>42</v>
      </c>
      <c r="G222" s="101" t="s">
        <v>42</v>
      </c>
      <c r="H222" s="101" t="s">
        <v>42</v>
      </c>
      <c r="I222" s="101" t="s">
        <v>42</v>
      </c>
      <c r="J222" s="102" t="s">
        <v>42</v>
      </c>
      <c r="K222" s="101" t="s">
        <v>42</v>
      </c>
      <c r="L222" s="102">
        <v>26.37</v>
      </c>
      <c r="M222" s="27" t="s">
        <v>42</v>
      </c>
      <c r="N222" s="103">
        <v>224</v>
      </c>
      <c r="O222" s="1"/>
      <c r="P222" s="1"/>
      <c r="Q222" s="1"/>
      <c r="R222" s="1"/>
      <c r="S222" s="1"/>
      <c r="T222" s="1"/>
      <c r="U222" s="1"/>
      <c r="V222" s="6" t="s">
        <v>91</v>
      </c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67.5" x14ac:dyDescent="0.2">
      <c r="A223" s="24" t="s">
        <v>301</v>
      </c>
      <c r="B223" s="98" t="s">
        <v>415</v>
      </c>
      <c r="C223" s="113" t="s">
        <v>416</v>
      </c>
      <c r="D223" s="113"/>
      <c r="E223" s="113"/>
      <c r="F223" s="25" t="s">
        <v>56</v>
      </c>
      <c r="G223" s="25" t="s">
        <v>42</v>
      </c>
      <c r="H223" s="25" t="s">
        <v>42</v>
      </c>
      <c r="I223" s="25" t="s">
        <v>406</v>
      </c>
      <c r="J223" s="26" t="s">
        <v>42</v>
      </c>
      <c r="K223" s="25" t="s">
        <v>42</v>
      </c>
      <c r="L223" s="26" t="s">
        <v>42</v>
      </c>
      <c r="M223" s="27" t="s">
        <v>42</v>
      </c>
      <c r="N223" s="28" t="s">
        <v>42</v>
      </c>
      <c r="O223" s="1"/>
      <c r="P223" s="1"/>
      <c r="Q223" s="6" t="s">
        <v>416</v>
      </c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x14ac:dyDescent="0.2">
      <c r="A224" s="29"/>
      <c r="B224" s="30" t="s">
        <v>42</v>
      </c>
      <c r="C224" s="111" t="s">
        <v>417</v>
      </c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2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6" t="s">
        <v>417</v>
      </c>
      <c r="AC224" s="1"/>
      <c r="AD224" s="1"/>
      <c r="AE224" s="1"/>
    </row>
    <row r="225" spans="1:31" x14ac:dyDescent="0.2">
      <c r="A225" s="31"/>
      <c r="B225" s="30" t="s">
        <v>54</v>
      </c>
      <c r="C225" s="111" t="s">
        <v>60</v>
      </c>
      <c r="D225" s="111"/>
      <c r="E225" s="111"/>
      <c r="F225" s="41" t="s">
        <v>42</v>
      </c>
      <c r="G225" s="41" t="s">
        <v>42</v>
      </c>
      <c r="H225" s="41" t="s">
        <v>42</v>
      </c>
      <c r="I225" s="41" t="s">
        <v>42</v>
      </c>
      <c r="J225" s="42">
        <v>26.44</v>
      </c>
      <c r="K225" s="41" t="s">
        <v>186</v>
      </c>
      <c r="L225" s="42">
        <v>9.94</v>
      </c>
      <c r="M225" s="43">
        <v>8.57</v>
      </c>
      <c r="N225" s="44">
        <v>85</v>
      </c>
      <c r="O225" s="1"/>
      <c r="P225" s="1"/>
      <c r="Q225" s="1"/>
      <c r="R225" s="1"/>
      <c r="S225" s="6" t="s">
        <v>60</v>
      </c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x14ac:dyDescent="0.2">
      <c r="A226" s="31"/>
      <c r="B226" s="30" t="s">
        <v>62</v>
      </c>
      <c r="C226" s="111" t="s">
        <v>63</v>
      </c>
      <c r="D226" s="111"/>
      <c r="E226" s="111"/>
      <c r="F226" s="41" t="s">
        <v>42</v>
      </c>
      <c r="G226" s="41" t="s">
        <v>42</v>
      </c>
      <c r="H226" s="41" t="s">
        <v>42</v>
      </c>
      <c r="I226" s="41" t="s">
        <v>42</v>
      </c>
      <c r="J226" s="42">
        <v>1.68</v>
      </c>
      <c r="K226" s="41" t="s">
        <v>186</v>
      </c>
      <c r="L226" s="42">
        <v>0.63</v>
      </c>
      <c r="M226" s="43">
        <v>8.57</v>
      </c>
      <c r="N226" s="44">
        <v>5</v>
      </c>
      <c r="O226" s="1"/>
      <c r="P226" s="1"/>
      <c r="Q226" s="1"/>
      <c r="R226" s="1"/>
      <c r="S226" s="6" t="s">
        <v>63</v>
      </c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x14ac:dyDescent="0.2">
      <c r="A227" s="31"/>
      <c r="B227" s="30" t="s">
        <v>64</v>
      </c>
      <c r="C227" s="111" t="s">
        <v>65</v>
      </c>
      <c r="D227" s="111"/>
      <c r="E227" s="111"/>
      <c r="F227" s="41" t="s">
        <v>42</v>
      </c>
      <c r="G227" s="41" t="s">
        <v>42</v>
      </c>
      <c r="H227" s="41" t="s">
        <v>42</v>
      </c>
      <c r="I227" s="41" t="s">
        <v>42</v>
      </c>
      <c r="J227" s="42">
        <v>0.99</v>
      </c>
      <c r="K227" s="41" t="s">
        <v>186</v>
      </c>
      <c r="L227" s="42">
        <v>0.37</v>
      </c>
      <c r="M227" s="43">
        <v>8.57</v>
      </c>
      <c r="N227" s="44">
        <v>3</v>
      </c>
      <c r="O227" s="1"/>
      <c r="P227" s="1"/>
      <c r="Q227" s="1"/>
      <c r="R227" s="1"/>
      <c r="S227" s="6" t="s">
        <v>65</v>
      </c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x14ac:dyDescent="0.2">
      <c r="A228" s="31"/>
      <c r="B228" s="30" t="s">
        <v>66</v>
      </c>
      <c r="C228" s="111" t="s">
        <v>67</v>
      </c>
      <c r="D228" s="111"/>
      <c r="E228" s="111"/>
      <c r="F228" s="41" t="s">
        <v>42</v>
      </c>
      <c r="G228" s="41" t="s">
        <v>42</v>
      </c>
      <c r="H228" s="41" t="s">
        <v>42</v>
      </c>
      <c r="I228" s="41" t="s">
        <v>42</v>
      </c>
      <c r="J228" s="42">
        <v>0.12</v>
      </c>
      <c r="K228" s="41" t="s">
        <v>186</v>
      </c>
      <c r="L228" s="42">
        <v>0.05</v>
      </c>
      <c r="M228" s="43">
        <v>8.57</v>
      </c>
      <c r="N228" s="44" t="s">
        <v>42</v>
      </c>
      <c r="O228" s="1"/>
      <c r="P228" s="1"/>
      <c r="Q228" s="1"/>
      <c r="R228" s="1"/>
      <c r="S228" s="6" t="s">
        <v>67</v>
      </c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x14ac:dyDescent="0.2">
      <c r="A229" s="31"/>
      <c r="B229" s="30" t="s">
        <v>42</v>
      </c>
      <c r="C229" s="111" t="s">
        <v>71</v>
      </c>
      <c r="D229" s="111"/>
      <c r="E229" s="111"/>
      <c r="F229" s="41" t="s">
        <v>72</v>
      </c>
      <c r="G229" s="41" t="s">
        <v>418</v>
      </c>
      <c r="H229" s="41" t="s">
        <v>186</v>
      </c>
      <c r="I229" s="41" t="s">
        <v>419</v>
      </c>
      <c r="J229" s="42" t="s">
        <v>42</v>
      </c>
      <c r="K229" s="41" t="s">
        <v>42</v>
      </c>
      <c r="L229" s="42" t="s">
        <v>42</v>
      </c>
      <c r="M229" s="43" t="s">
        <v>42</v>
      </c>
      <c r="N229" s="44" t="s">
        <v>42</v>
      </c>
      <c r="O229" s="1"/>
      <c r="P229" s="1"/>
      <c r="Q229" s="1"/>
      <c r="R229" s="1"/>
      <c r="S229" s="1"/>
      <c r="T229" s="6" t="s">
        <v>71</v>
      </c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x14ac:dyDescent="0.2">
      <c r="A230" s="31"/>
      <c r="B230" s="30" t="s">
        <v>42</v>
      </c>
      <c r="C230" s="111" t="s">
        <v>75</v>
      </c>
      <c r="D230" s="111"/>
      <c r="E230" s="111"/>
      <c r="F230" s="41" t="s">
        <v>72</v>
      </c>
      <c r="G230" s="41" t="s">
        <v>420</v>
      </c>
      <c r="H230" s="41" t="s">
        <v>186</v>
      </c>
      <c r="I230" s="41" t="s">
        <v>421</v>
      </c>
      <c r="J230" s="42" t="s">
        <v>42</v>
      </c>
      <c r="K230" s="41" t="s">
        <v>42</v>
      </c>
      <c r="L230" s="42" t="s">
        <v>42</v>
      </c>
      <c r="M230" s="43" t="s">
        <v>42</v>
      </c>
      <c r="N230" s="44" t="s">
        <v>42</v>
      </c>
      <c r="O230" s="1"/>
      <c r="P230" s="1"/>
      <c r="Q230" s="1"/>
      <c r="R230" s="1"/>
      <c r="S230" s="1"/>
      <c r="T230" s="6" t="s">
        <v>75</v>
      </c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x14ac:dyDescent="0.2">
      <c r="A231" s="31"/>
      <c r="B231" s="30" t="s">
        <v>42</v>
      </c>
      <c r="C231" s="113" t="s">
        <v>78</v>
      </c>
      <c r="D231" s="113"/>
      <c r="E231" s="113"/>
      <c r="F231" s="25" t="s">
        <v>42</v>
      </c>
      <c r="G231" s="25" t="s">
        <v>42</v>
      </c>
      <c r="H231" s="25" t="s">
        <v>42</v>
      </c>
      <c r="I231" s="25" t="s">
        <v>42</v>
      </c>
      <c r="J231" s="26">
        <v>28.24</v>
      </c>
      <c r="K231" s="25" t="s">
        <v>42</v>
      </c>
      <c r="L231" s="26">
        <v>10.62</v>
      </c>
      <c r="M231" s="27" t="s">
        <v>42</v>
      </c>
      <c r="N231" s="28" t="s">
        <v>42</v>
      </c>
      <c r="O231" s="1"/>
      <c r="P231" s="1"/>
      <c r="Q231" s="1"/>
      <c r="R231" s="1"/>
      <c r="S231" s="1"/>
      <c r="T231" s="1"/>
      <c r="U231" s="6" t="s">
        <v>78</v>
      </c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x14ac:dyDescent="0.2">
      <c r="A232" s="31"/>
      <c r="B232" s="30" t="s">
        <v>42</v>
      </c>
      <c r="C232" s="111" t="s">
        <v>79</v>
      </c>
      <c r="D232" s="111"/>
      <c r="E232" s="111"/>
      <c r="F232" s="41" t="s">
        <v>42</v>
      </c>
      <c r="G232" s="41" t="s">
        <v>42</v>
      </c>
      <c r="H232" s="41" t="s">
        <v>42</v>
      </c>
      <c r="I232" s="41" t="s">
        <v>42</v>
      </c>
      <c r="J232" s="42" t="s">
        <v>42</v>
      </c>
      <c r="K232" s="41" t="s">
        <v>42</v>
      </c>
      <c r="L232" s="42">
        <v>10.31</v>
      </c>
      <c r="M232" s="43" t="s">
        <v>42</v>
      </c>
      <c r="N232" s="44">
        <v>88</v>
      </c>
      <c r="O232" s="1"/>
      <c r="P232" s="1"/>
      <c r="Q232" s="1"/>
      <c r="R232" s="1"/>
      <c r="S232" s="1"/>
      <c r="T232" s="6" t="s">
        <v>79</v>
      </c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22.5" x14ac:dyDescent="0.2">
      <c r="A233" s="31"/>
      <c r="B233" s="30" t="s">
        <v>151</v>
      </c>
      <c r="C233" s="111" t="s">
        <v>152</v>
      </c>
      <c r="D233" s="111"/>
      <c r="E233" s="111"/>
      <c r="F233" s="41" t="s">
        <v>82</v>
      </c>
      <c r="G233" s="41" t="s">
        <v>153</v>
      </c>
      <c r="H233" s="41" t="s">
        <v>84</v>
      </c>
      <c r="I233" s="41" t="s">
        <v>154</v>
      </c>
      <c r="J233" s="42" t="s">
        <v>42</v>
      </c>
      <c r="K233" s="41" t="s">
        <v>42</v>
      </c>
      <c r="L233" s="42">
        <v>9.74</v>
      </c>
      <c r="M233" s="43" t="s">
        <v>42</v>
      </c>
      <c r="N233" s="44">
        <v>83</v>
      </c>
      <c r="O233" s="1"/>
      <c r="P233" s="1"/>
      <c r="Q233" s="1"/>
      <c r="R233" s="1"/>
      <c r="S233" s="1"/>
      <c r="T233" s="6" t="s">
        <v>152</v>
      </c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22.5" x14ac:dyDescent="0.2">
      <c r="A234" s="31"/>
      <c r="B234" s="30" t="s">
        <v>155</v>
      </c>
      <c r="C234" s="111" t="s">
        <v>156</v>
      </c>
      <c r="D234" s="111"/>
      <c r="E234" s="111"/>
      <c r="F234" s="41" t="s">
        <v>82</v>
      </c>
      <c r="G234" s="41" t="s">
        <v>157</v>
      </c>
      <c r="H234" s="41" t="s">
        <v>89</v>
      </c>
      <c r="I234" s="41" t="s">
        <v>158</v>
      </c>
      <c r="J234" s="42" t="s">
        <v>42</v>
      </c>
      <c r="K234" s="41" t="s">
        <v>42</v>
      </c>
      <c r="L234" s="42">
        <v>4.82</v>
      </c>
      <c r="M234" s="43" t="s">
        <v>42</v>
      </c>
      <c r="N234" s="44">
        <v>41</v>
      </c>
      <c r="O234" s="1"/>
      <c r="P234" s="1"/>
      <c r="Q234" s="1"/>
      <c r="R234" s="1"/>
      <c r="S234" s="1"/>
      <c r="T234" s="6" t="s">
        <v>156</v>
      </c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x14ac:dyDescent="0.2">
      <c r="A235" s="45"/>
      <c r="B235" s="96"/>
      <c r="C235" s="114" t="s">
        <v>91</v>
      </c>
      <c r="D235" s="114"/>
      <c r="E235" s="114"/>
      <c r="F235" s="101" t="s">
        <v>42</v>
      </c>
      <c r="G235" s="101" t="s">
        <v>42</v>
      </c>
      <c r="H235" s="101" t="s">
        <v>42</v>
      </c>
      <c r="I235" s="101" t="s">
        <v>42</v>
      </c>
      <c r="J235" s="102" t="s">
        <v>42</v>
      </c>
      <c r="K235" s="101" t="s">
        <v>42</v>
      </c>
      <c r="L235" s="102">
        <v>25.18</v>
      </c>
      <c r="M235" s="27" t="s">
        <v>42</v>
      </c>
      <c r="N235" s="103">
        <v>214</v>
      </c>
      <c r="O235" s="1"/>
      <c r="P235" s="1"/>
      <c r="Q235" s="1"/>
      <c r="R235" s="1"/>
      <c r="S235" s="1"/>
      <c r="T235" s="1"/>
      <c r="U235" s="1"/>
      <c r="V235" s="6" t="s">
        <v>91</v>
      </c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x14ac:dyDescent="0.2">
      <c r="A236" s="24" t="s">
        <v>304</v>
      </c>
      <c r="B236" s="98" t="s">
        <v>391</v>
      </c>
      <c r="C236" s="113" t="s">
        <v>1131</v>
      </c>
      <c r="D236" s="113"/>
      <c r="E236" s="113"/>
      <c r="F236" s="25" t="s">
        <v>221</v>
      </c>
      <c r="G236" s="25" t="s">
        <v>42</v>
      </c>
      <c r="H236" s="25" t="s">
        <v>42</v>
      </c>
      <c r="I236" s="25" t="s">
        <v>422</v>
      </c>
      <c r="J236" s="26">
        <v>1.74</v>
      </c>
      <c r="K236" s="25" t="s">
        <v>42</v>
      </c>
      <c r="L236" s="26">
        <v>111.22</v>
      </c>
      <c r="M236" s="27">
        <v>8.57</v>
      </c>
      <c r="N236" s="28">
        <v>953</v>
      </c>
      <c r="O236" s="1"/>
      <c r="P236" s="1"/>
      <c r="Q236" s="6" t="s">
        <v>1131</v>
      </c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x14ac:dyDescent="0.2">
      <c r="A237" s="40"/>
      <c r="B237" s="97"/>
      <c r="C237" s="111" t="s">
        <v>1213</v>
      </c>
      <c r="D237" s="111"/>
      <c r="E237" s="111"/>
      <c r="F237" s="111"/>
      <c r="G237" s="111"/>
      <c r="H237" s="111"/>
      <c r="I237" s="111"/>
      <c r="J237" s="111"/>
      <c r="K237" s="111"/>
      <c r="L237" s="111"/>
      <c r="M237" s="111"/>
      <c r="N237" s="112"/>
      <c r="O237" s="1"/>
      <c r="P237" s="1"/>
      <c r="Q237" s="1"/>
      <c r="R237" s="6" t="s">
        <v>1213</v>
      </c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x14ac:dyDescent="0.2">
      <c r="A238" s="40"/>
      <c r="B238" s="97"/>
      <c r="C238" s="111" t="s">
        <v>1205</v>
      </c>
      <c r="D238" s="111"/>
      <c r="E238" s="111"/>
      <c r="F238" s="111"/>
      <c r="G238" s="111"/>
      <c r="H238" s="111"/>
      <c r="I238" s="111"/>
      <c r="J238" s="111"/>
      <c r="K238" s="111"/>
      <c r="L238" s="111"/>
      <c r="M238" s="111"/>
      <c r="N238" s="112"/>
      <c r="O238" s="1"/>
      <c r="P238" s="1"/>
      <c r="Q238" s="1"/>
      <c r="R238" s="1"/>
      <c r="S238" s="1"/>
      <c r="T238" s="1"/>
      <c r="U238" s="1"/>
      <c r="V238" s="1"/>
      <c r="W238" s="6" t="s">
        <v>1205</v>
      </c>
      <c r="X238" s="1"/>
      <c r="Y238" s="1"/>
      <c r="Z238" s="1"/>
      <c r="AA238" s="1"/>
      <c r="AB238" s="1"/>
      <c r="AC238" s="1"/>
      <c r="AD238" s="1"/>
      <c r="AE238" s="1"/>
    </row>
    <row r="239" spans="1:31" ht="33.75" x14ac:dyDescent="0.2">
      <c r="A239" s="24" t="s">
        <v>307</v>
      </c>
      <c r="B239" s="98" t="s">
        <v>399</v>
      </c>
      <c r="C239" s="113" t="s">
        <v>1209</v>
      </c>
      <c r="D239" s="113"/>
      <c r="E239" s="113"/>
      <c r="F239" s="25" t="s">
        <v>56</v>
      </c>
      <c r="G239" s="25" t="s">
        <v>42</v>
      </c>
      <c r="H239" s="25" t="s">
        <v>42</v>
      </c>
      <c r="I239" s="25" t="s">
        <v>406</v>
      </c>
      <c r="J239" s="26" t="s">
        <v>42</v>
      </c>
      <c r="K239" s="25" t="s">
        <v>42</v>
      </c>
      <c r="L239" s="26" t="s">
        <v>42</v>
      </c>
      <c r="M239" s="27" t="s">
        <v>42</v>
      </c>
      <c r="N239" s="28" t="s">
        <v>42</v>
      </c>
      <c r="O239" s="1"/>
      <c r="P239" s="1"/>
      <c r="Q239" s="6" t="s">
        <v>1209</v>
      </c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x14ac:dyDescent="0.2">
      <c r="A240" s="40"/>
      <c r="B240" s="97"/>
      <c r="C240" s="111" t="s">
        <v>1214</v>
      </c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2"/>
      <c r="O240" s="1"/>
      <c r="P240" s="1"/>
      <c r="Q240" s="1"/>
      <c r="R240" s="6" t="s">
        <v>1214</v>
      </c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x14ac:dyDescent="0.2">
      <c r="A241" s="31"/>
      <c r="B241" s="30" t="s">
        <v>54</v>
      </c>
      <c r="C241" s="111" t="s">
        <v>60</v>
      </c>
      <c r="D241" s="111"/>
      <c r="E241" s="111"/>
      <c r="F241" s="41" t="s">
        <v>42</v>
      </c>
      <c r="G241" s="41" t="s">
        <v>42</v>
      </c>
      <c r="H241" s="41" t="s">
        <v>42</v>
      </c>
      <c r="I241" s="41" t="s">
        <v>42</v>
      </c>
      <c r="J241" s="42">
        <v>380.71</v>
      </c>
      <c r="K241" s="41" t="s">
        <v>42</v>
      </c>
      <c r="L241" s="42">
        <v>14.31</v>
      </c>
      <c r="M241" s="43">
        <v>8.57</v>
      </c>
      <c r="N241" s="44">
        <v>123</v>
      </c>
      <c r="O241" s="1"/>
      <c r="P241" s="1"/>
      <c r="Q241" s="1"/>
      <c r="R241" s="1"/>
      <c r="S241" s="6" t="s">
        <v>60</v>
      </c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x14ac:dyDescent="0.2">
      <c r="A242" s="31"/>
      <c r="B242" s="30" t="s">
        <v>62</v>
      </c>
      <c r="C242" s="111" t="s">
        <v>63</v>
      </c>
      <c r="D242" s="111"/>
      <c r="E242" s="111"/>
      <c r="F242" s="41" t="s">
        <v>42</v>
      </c>
      <c r="G242" s="41" t="s">
        <v>42</v>
      </c>
      <c r="H242" s="41" t="s">
        <v>42</v>
      </c>
      <c r="I242" s="41" t="s">
        <v>42</v>
      </c>
      <c r="J242" s="42">
        <v>10.41</v>
      </c>
      <c r="K242" s="41" t="s">
        <v>42</v>
      </c>
      <c r="L242" s="42">
        <v>0.39</v>
      </c>
      <c r="M242" s="43">
        <v>8.57</v>
      </c>
      <c r="N242" s="44">
        <v>3</v>
      </c>
      <c r="O242" s="1"/>
      <c r="P242" s="1"/>
      <c r="Q242" s="1"/>
      <c r="R242" s="1"/>
      <c r="S242" s="6" t="s">
        <v>63</v>
      </c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x14ac:dyDescent="0.2">
      <c r="A243" s="31"/>
      <c r="B243" s="30" t="s">
        <v>64</v>
      </c>
      <c r="C243" s="111" t="s">
        <v>65</v>
      </c>
      <c r="D243" s="111"/>
      <c r="E243" s="111"/>
      <c r="F243" s="41" t="s">
        <v>42</v>
      </c>
      <c r="G243" s="41" t="s">
        <v>42</v>
      </c>
      <c r="H243" s="41" t="s">
        <v>42</v>
      </c>
      <c r="I243" s="41" t="s">
        <v>42</v>
      </c>
      <c r="J243" s="42">
        <v>1.97</v>
      </c>
      <c r="K243" s="41" t="s">
        <v>42</v>
      </c>
      <c r="L243" s="42">
        <v>7.0000000000000007E-2</v>
      </c>
      <c r="M243" s="43">
        <v>8.57</v>
      </c>
      <c r="N243" s="44">
        <v>1</v>
      </c>
      <c r="O243" s="1"/>
      <c r="P243" s="1"/>
      <c r="Q243" s="1"/>
      <c r="R243" s="1"/>
      <c r="S243" s="6" t="s">
        <v>65</v>
      </c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x14ac:dyDescent="0.2">
      <c r="A244" s="31"/>
      <c r="B244" s="30" t="s">
        <v>66</v>
      </c>
      <c r="C244" s="111" t="s">
        <v>67</v>
      </c>
      <c r="D244" s="111"/>
      <c r="E244" s="111"/>
      <c r="F244" s="41" t="s">
        <v>42</v>
      </c>
      <c r="G244" s="41" t="s">
        <v>42</v>
      </c>
      <c r="H244" s="41" t="s">
        <v>42</v>
      </c>
      <c r="I244" s="41" t="s">
        <v>42</v>
      </c>
      <c r="J244" s="42">
        <v>642.55999999999995</v>
      </c>
      <c r="K244" s="41" t="s">
        <v>42</v>
      </c>
      <c r="L244" s="42">
        <v>24.16</v>
      </c>
      <c r="M244" s="43">
        <v>8.57</v>
      </c>
      <c r="N244" s="44">
        <v>207</v>
      </c>
      <c r="O244" s="1"/>
      <c r="P244" s="1"/>
      <c r="Q244" s="1"/>
      <c r="R244" s="1"/>
      <c r="S244" s="6" t="s">
        <v>67</v>
      </c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x14ac:dyDescent="0.2">
      <c r="A245" s="31"/>
      <c r="B245" s="30" t="s">
        <v>42</v>
      </c>
      <c r="C245" s="111" t="s">
        <v>71</v>
      </c>
      <c r="D245" s="111"/>
      <c r="E245" s="111"/>
      <c r="F245" s="41" t="s">
        <v>72</v>
      </c>
      <c r="G245" s="41" t="s">
        <v>401</v>
      </c>
      <c r="H245" s="41" t="s">
        <v>42</v>
      </c>
      <c r="I245" s="41" t="s">
        <v>424</v>
      </c>
      <c r="J245" s="42" t="s">
        <v>42</v>
      </c>
      <c r="K245" s="41" t="s">
        <v>42</v>
      </c>
      <c r="L245" s="42" t="s">
        <v>42</v>
      </c>
      <c r="M245" s="43" t="s">
        <v>42</v>
      </c>
      <c r="N245" s="44" t="s">
        <v>42</v>
      </c>
      <c r="O245" s="1"/>
      <c r="P245" s="1"/>
      <c r="Q245" s="1"/>
      <c r="R245" s="1"/>
      <c r="S245" s="1"/>
      <c r="T245" s="6" t="s">
        <v>71</v>
      </c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x14ac:dyDescent="0.2">
      <c r="A246" s="31"/>
      <c r="B246" s="30" t="s">
        <v>42</v>
      </c>
      <c r="C246" s="111" t="s">
        <v>75</v>
      </c>
      <c r="D246" s="111"/>
      <c r="E246" s="111"/>
      <c r="F246" s="41" t="s">
        <v>72</v>
      </c>
      <c r="G246" s="41" t="s">
        <v>403</v>
      </c>
      <c r="H246" s="41" t="s">
        <v>42</v>
      </c>
      <c r="I246" s="41" t="s">
        <v>425</v>
      </c>
      <c r="J246" s="42" t="s">
        <v>42</v>
      </c>
      <c r="K246" s="41" t="s">
        <v>42</v>
      </c>
      <c r="L246" s="42" t="s">
        <v>42</v>
      </c>
      <c r="M246" s="43" t="s">
        <v>42</v>
      </c>
      <c r="N246" s="44" t="s">
        <v>42</v>
      </c>
      <c r="O246" s="1"/>
      <c r="P246" s="1"/>
      <c r="Q246" s="1"/>
      <c r="R246" s="1"/>
      <c r="S246" s="1"/>
      <c r="T246" s="6" t="s">
        <v>75</v>
      </c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x14ac:dyDescent="0.2">
      <c r="A247" s="31"/>
      <c r="B247" s="30" t="s">
        <v>42</v>
      </c>
      <c r="C247" s="113" t="s">
        <v>78</v>
      </c>
      <c r="D247" s="113"/>
      <c r="E247" s="113"/>
      <c r="F247" s="25" t="s">
        <v>42</v>
      </c>
      <c r="G247" s="25" t="s">
        <v>42</v>
      </c>
      <c r="H247" s="25" t="s">
        <v>42</v>
      </c>
      <c r="I247" s="25" t="s">
        <v>42</v>
      </c>
      <c r="J247" s="26">
        <v>1033.68</v>
      </c>
      <c r="K247" s="25" t="s">
        <v>42</v>
      </c>
      <c r="L247" s="26">
        <v>38.86</v>
      </c>
      <c r="M247" s="27" t="s">
        <v>42</v>
      </c>
      <c r="N247" s="28" t="s">
        <v>42</v>
      </c>
      <c r="O247" s="1"/>
      <c r="P247" s="1"/>
      <c r="Q247" s="1"/>
      <c r="R247" s="1"/>
      <c r="S247" s="1"/>
      <c r="T247" s="1"/>
      <c r="U247" s="6" t="s">
        <v>78</v>
      </c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x14ac:dyDescent="0.2">
      <c r="A248" s="31"/>
      <c r="B248" s="30" t="s">
        <v>42</v>
      </c>
      <c r="C248" s="111" t="s">
        <v>79</v>
      </c>
      <c r="D248" s="111"/>
      <c r="E248" s="111"/>
      <c r="F248" s="41" t="s">
        <v>42</v>
      </c>
      <c r="G248" s="41" t="s">
        <v>42</v>
      </c>
      <c r="H248" s="41" t="s">
        <v>42</v>
      </c>
      <c r="I248" s="41" t="s">
        <v>42</v>
      </c>
      <c r="J248" s="42" t="s">
        <v>42</v>
      </c>
      <c r="K248" s="41" t="s">
        <v>42</v>
      </c>
      <c r="L248" s="42">
        <v>14.38</v>
      </c>
      <c r="M248" s="43" t="s">
        <v>42</v>
      </c>
      <c r="N248" s="44">
        <v>124</v>
      </c>
      <c r="O248" s="1"/>
      <c r="P248" s="1"/>
      <c r="Q248" s="1"/>
      <c r="R248" s="1"/>
      <c r="S248" s="1"/>
      <c r="T248" s="6" t="s">
        <v>79</v>
      </c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22.5" x14ac:dyDescent="0.2">
      <c r="A249" s="31"/>
      <c r="B249" s="30" t="s">
        <v>151</v>
      </c>
      <c r="C249" s="111" t="s">
        <v>152</v>
      </c>
      <c r="D249" s="111"/>
      <c r="E249" s="111"/>
      <c r="F249" s="41" t="s">
        <v>82</v>
      </c>
      <c r="G249" s="41" t="s">
        <v>153</v>
      </c>
      <c r="H249" s="41" t="s">
        <v>84</v>
      </c>
      <c r="I249" s="41" t="s">
        <v>154</v>
      </c>
      <c r="J249" s="42" t="s">
        <v>42</v>
      </c>
      <c r="K249" s="41" t="s">
        <v>42</v>
      </c>
      <c r="L249" s="42">
        <v>13.59</v>
      </c>
      <c r="M249" s="43" t="s">
        <v>42</v>
      </c>
      <c r="N249" s="44">
        <v>117</v>
      </c>
      <c r="O249" s="1"/>
      <c r="P249" s="1"/>
      <c r="Q249" s="1"/>
      <c r="R249" s="1"/>
      <c r="S249" s="1"/>
      <c r="T249" s="6" t="s">
        <v>152</v>
      </c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22.5" x14ac:dyDescent="0.2">
      <c r="A250" s="31"/>
      <c r="B250" s="30" t="s">
        <v>155</v>
      </c>
      <c r="C250" s="111" t="s">
        <v>156</v>
      </c>
      <c r="D250" s="111"/>
      <c r="E250" s="111"/>
      <c r="F250" s="41" t="s">
        <v>82</v>
      </c>
      <c r="G250" s="41" t="s">
        <v>157</v>
      </c>
      <c r="H250" s="41" t="s">
        <v>89</v>
      </c>
      <c r="I250" s="41" t="s">
        <v>158</v>
      </c>
      <c r="J250" s="42" t="s">
        <v>42</v>
      </c>
      <c r="K250" s="41" t="s">
        <v>42</v>
      </c>
      <c r="L250" s="42">
        <v>6.72</v>
      </c>
      <c r="M250" s="43" t="s">
        <v>42</v>
      </c>
      <c r="N250" s="44">
        <v>58</v>
      </c>
      <c r="O250" s="1"/>
      <c r="P250" s="1"/>
      <c r="Q250" s="1"/>
      <c r="R250" s="1"/>
      <c r="S250" s="1"/>
      <c r="T250" s="6" t="s">
        <v>156</v>
      </c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x14ac:dyDescent="0.2">
      <c r="A251" s="45"/>
      <c r="B251" s="96"/>
      <c r="C251" s="114" t="s">
        <v>91</v>
      </c>
      <c r="D251" s="114"/>
      <c r="E251" s="114"/>
      <c r="F251" s="101" t="s">
        <v>42</v>
      </c>
      <c r="G251" s="101" t="s">
        <v>42</v>
      </c>
      <c r="H251" s="101" t="s">
        <v>42</v>
      </c>
      <c r="I251" s="101" t="s">
        <v>42</v>
      </c>
      <c r="J251" s="102" t="s">
        <v>42</v>
      </c>
      <c r="K251" s="101" t="s">
        <v>42</v>
      </c>
      <c r="L251" s="102">
        <v>59.17</v>
      </c>
      <c r="M251" s="27" t="s">
        <v>42</v>
      </c>
      <c r="N251" s="103">
        <v>508</v>
      </c>
      <c r="O251" s="1"/>
      <c r="P251" s="1"/>
      <c r="Q251" s="1"/>
      <c r="R251" s="1"/>
      <c r="S251" s="1"/>
      <c r="T251" s="1"/>
      <c r="U251" s="1"/>
      <c r="V251" s="6" t="s">
        <v>91</v>
      </c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22.5" x14ac:dyDescent="0.2">
      <c r="A252" s="24" t="s">
        <v>311</v>
      </c>
      <c r="B252" s="98" t="s">
        <v>375</v>
      </c>
      <c r="C252" s="113" t="s">
        <v>376</v>
      </c>
      <c r="D252" s="113"/>
      <c r="E252" s="113"/>
      <c r="F252" s="25" t="s">
        <v>133</v>
      </c>
      <c r="G252" s="25" t="s">
        <v>42</v>
      </c>
      <c r="H252" s="25" t="s">
        <v>42</v>
      </c>
      <c r="I252" s="25" t="s">
        <v>423</v>
      </c>
      <c r="J252" s="26">
        <v>15481</v>
      </c>
      <c r="K252" s="25" t="s">
        <v>42</v>
      </c>
      <c r="L252" s="26">
        <v>17.46</v>
      </c>
      <c r="M252" s="27">
        <v>8.57</v>
      </c>
      <c r="N252" s="28">
        <v>150</v>
      </c>
      <c r="O252" s="1"/>
      <c r="P252" s="1"/>
      <c r="Q252" s="6" t="s">
        <v>376</v>
      </c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22.5" x14ac:dyDescent="0.2">
      <c r="A253" s="24" t="s">
        <v>426</v>
      </c>
      <c r="B253" s="98" t="s">
        <v>368</v>
      </c>
      <c r="C253" s="113" t="s">
        <v>1198</v>
      </c>
      <c r="D253" s="113"/>
      <c r="E253" s="113"/>
      <c r="F253" s="25" t="s">
        <v>369</v>
      </c>
      <c r="G253" s="25" t="s">
        <v>42</v>
      </c>
      <c r="H253" s="25" t="s">
        <v>42</v>
      </c>
      <c r="I253" s="25" t="s">
        <v>427</v>
      </c>
      <c r="J253" s="26">
        <v>9.14</v>
      </c>
      <c r="K253" s="25" t="s">
        <v>42</v>
      </c>
      <c r="L253" s="26">
        <v>6.87</v>
      </c>
      <c r="M253" s="27">
        <v>8.57</v>
      </c>
      <c r="N253" s="28">
        <v>59</v>
      </c>
      <c r="O253" s="1"/>
      <c r="P253" s="1"/>
      <c r="Q253" s="6" t="s">
        <v>1198</v>
      </c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x14ac:dyDescent="0.2">
      <c r="A254" s="40"/>
      <c r="B254" s="97"/>
      <c r="C254" s="111" t="s">
        <v>1215</v>
      </c>
      <c r="D254" s="111"/>
      <c r="E254" s="111"/>
      <c r="F254" s="111"/>
      <c r="G254" s="111"/>
      <c r="H254" s="111"/>
      <c r="I254" s="111"/>
      <c r="J254" s="111"/>
      <c r="K254" s="111"/>
      <c r="L254" s="111"/>
      <c r="M254" s="111"/>
      <c r="N254" s="112"/>
      <c r="O254" s="1"/>
      <c r="P254" s="1"/>
      <c r="Q254" s="1"/>
      <c r="R254" s="6" t="s">
        <v>1215</v>
      </c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x14ac:dyDescent="0.2">
      <c r="A255" s="127" t="s">
        <v>428</v>
      </c>
      <c r="B255" s="128"/>
      <c r="C255" s="128"/>
      <c r="D255" s="128"/>
      <c r="E255" s="128"/>
      <c r="F255" s="128"/>
      <c r="G255" s="128"/>
      <c r="H255" s="128"/>
      <c r="I255" s="128"/>
      <c r="J255" s="128"/>
      <c r="K255" s="128"/>
      <c r="L255" s="128"/>
      <c r="M255" s="128"/>
      <c r="N255" s="129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6" t="s">
        <v>428</v>
      </c>
      <c r="AB255" s="1"/>
      <c r="AC255" s="1"/>
      <c r="AD255" s="1"/>
      <c r="AE255" s="1"/>
    </row>
    <row r="256" spans="1:31" ht="22.5" x14ac:dyDescent="0.2">
      <c r="A256" s="24" t="s">
        <v>429</v>
      </c>
      <c r="B256" s="98" t="s">
        <v>393</v>
      </c>
      <c r="C256" s="113" t="s">
        <v>1206</v>
      </c>
      <c r="D256" s="113"/>
      <c r="E256" s="113"/>
      <c r="F256" s="25" t="s">
        <v>56</v>
      </c>
      <c r="G256" s="25" t="s">
        <v>42</v>
      </c>
      <c r="H256" s="25" t="s">
        <v>42</v>
      </c>
      <c r="I256" s="25" t="s">
        <v>430</v>
      </c>
      <c r="J256" s="26" t="s">
        <v>42</v>
      </c>
      <c r="K256" s="25" t="s">
        <v>42</v>
      </c>
      <c r="L256" s="26" t="s">
        <v>42</v>
      </c>
      <c r="M256" s="27" t="s">
        <v>42</v>
      </c>
      <c r="N256" s="28" t="s">
        <v>42</v>
      </c>
      <c r="O256" s="1"/>
      <c r="P256" s="1"/>
      <c r="Q256" s="6" t="s">
        <v>1206</v>
      </c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x14ac:dyDescent="0.2">
      <c r="A257" s="40"/>
      <c r="B257" s="97"/>
      <c r="C257" s="111" t="s">
        <v>1216</v>
      </c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2"/>
      <c r="O257" s="1"/>
      <c r="P257" s="1"/>
      <c r="Q257" s="1"/>
      <c r="R257" s="6" t="s">
        <v>1216</v>
      </c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x14ac:dyDescent="0.2">
      <c r="A258" s="31"/>
      <c r="B258" s="30" t="s">
        <v>54</v>
      </c>
      <c r="C258" s="111" t="s">
        <v>60</v>
      </c>
      <c r="D258" s="111"/>
      <c r="E258" s="111"/>
      <c r="F258" s="41" t="s">
        <v>42</v>
      </c>
      <c r="G258" s="41" t="s">
        <v>42</v>
      </c>
      <c r="H258" s="41" t="s">
        <v>42</v>
      </c>
      <c r="I258" s="41" t="s">
        <v>42</v>
      </c>
      <c r="J258" s="42">
        <v>44.73</v>
      </c>
      <c r="K258" s="41" t="s">
        <v>42</v>
      </c>
      <c r="L258" s="42">
        <v>5.78</v>
      </c>
      <c r="M258" s="43">
        <v>8.57</v>
      </c>
      <c r="N258" s="44">
        <v>50</v>
      </c>
      <c r="O258" s="1"/>
      <c r="P258" s="1"/>
      <c r="Q258" s="1"/>
      <c r="R258" s="1"/>
      <c r="S258" s="6" t="s">
        <v>60</v>
      </c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x14ac:dyDescent="0.2">
      <c r="A259" s="31"/>
      <c r="B259" s="30" t="s">
        <v>62</v>
      </c>
      <c r="C259" s="111" t="s">
        <v>63</v>
      </c>
      <c r="D259" s="111"/>
      <c r="E259" s="111"/>
      <c r="F259" s="41" t="s">
        <v>42</v>
      </c>
      <c r="G259" s="41" t="s">
        <v>42</v>
      </c>
      <c r="H259" s="41" t="s">
        <v>42</v>
      </c>
      <c r="I259" s="41" t="s">
        <v>42</v>
      </c>
      <c r="J259" s="42">
        <v>0.97</v>
      </c>
      <c r="K259" s="41" t="s">
        <v>42</v>
      </c>
      <c r="L259" s="42">
        <v>0.13</v>
      </c>
      <c r="M259" s="43">
        <v>8.57</v>
      </c>
      <c r="N259" s="44">
        <v>1</v>
      </c>
      <c r="O259" s="1"/>
      <c r="P259" s="1"/>
      <c r="Q259" s="1"/>
      <c r="R259" s="1"/>
      <c r="S259" s="6" t="s">
        <v>63</v>
      </c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x14ac:dyDescent="0.2">
      <c r="A260" s="31"/>
      <c r="B260" s="30" t="s">
        <v>64</v>
      </c>
      <c r="C260" s="111" t="s">
        <v>65</v>
      </c>
      <c r="D260" s="111"/>
      <c r="E260" s="111"/>
      <c r="F260" s="41" t="s">
        <v>42</v>
      </c>
      <c r="G260" s="41" t="s">
        <v>42</v>
      </c>
      <c r="H260" s="41" t="s">
        <v>42</v>
      </c>
      <c r="I260" s="41" t="s">
        <v>42</v>
      </c>
      <c r="J260" s="42">
        <v>0.26</v>
      </c>
      <c r="K260" s="41" t="s">
        <v>42</v>
      </c>
      <c r="L260" s="42">
        <v>0.03</v>
      </c>
      <c r="M260" s="43">
        <v>8.57</v>
      </c>
      <c r="N260" s="44" t="s">
        <v>42</v>
      </c>
      <c r="O260" s="1"/>
      <c r="P260" s="1"/>
      <c r="Q260" s="1"/>
      <c r="R260" s="1"/>
      <c r="S260" s="6" t="s">
        <v>65</v>
      </c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x14ac:dyDescent="0.2">
      <c r="A261" s="31"/>
      <c r="B261" s="30" t="s">
        <v>66</v>
      </c>
      <c r="C261" s="111" t="s">
        <v>67</v>
      </c>
      <c r="D261" s="111"/>
      <c r="E261" s="111"/>
      <c r="F261" s="41" t="s">
        <v>42</v>
      </c>
      <c r="G261" s="41" t="s">
        <v>42</v>
      </c>
      <c r="H261" s="41" t="s">
        <v>42</v>
      </c>
      <c r="I261" s="41" t="s">
        <v>42</v>
      </c>
      <c r="J261" s="42">
        <v>0.18</v>
      </c>
      <c r="K261" s="41" t="s">
        <v>42</v>
      </c>
      <c r="L261" s="42">
        <v>0.02</v>
      </c>
      <c r="M261" s="43">
        <v>8.57</v>
      </c>
      <c r="N261" s="44" t="s">
        <v>42</v>
      </c>
      <c r="O261" s="1"/>
      <c r="P261" s="1"/>
      <c r="Q261" s="1"/>
      <c r="R261" s="1"/>
      <c r="S261" s="6" t="s">
        <v>67</v>
      </c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x14ac:dyDescent="0.2">
      <c r="A262" s="31"/>
      <c r="B262" s="30" t="s">
        <v>42</v>
      </c>
      <c r="C262" s="111" t="s">
        <v>71</v>
      </c>
      <c r="D262" s="111"/>
      <c r="E262" s="111"/>
      <c r="F262" s="41" t="s">
        <v>72</v>
      </c>
      <c r="G262" s="41" t="s">
        <v>395</v>
      </c>
      <c r="H262" s="41" t="s">
        <v>42</v>
      </c>
      <c r="I262" s="41" t="s">
        <v>431</v>
      </c>
      <c r="J262" s="42" t="s">
        <v>42</v>
      </c>
      <c r="K262" s="41" t="s">
        <v>42</v>
      </c>
      <c r="L262" s="42" t="s">
        <v>42</v>
      </c>
      <c r="M262" s="43" t="s">
        <v>42</v>
      </c>
      <c r="N262" s="44" t="s">
        <v>42</v>
      </c>
      <c r="O262" s="1"/>
      <c r="P262" s="1"/>
      <c r="Q262" s="1"/>
      <c r="R262" s="1"/>
      <c r="S262" s="1"/>
      <c r="T262" s="6" t="s">
        <v>71</v>
      </c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x14ac:dyDescent="0.2">
      <c r="A263" s="31"/>
      <c r="B263" s="30" t="s">
        <v>42</v>
      </c>
      <c r="C263" s="111" t="s">
        <v>75</v>
      </c>
      <c r="D263" s="111"/>
      <c r="E263" s="111"/>
      <c r="F263" s="41" t="s">
        <v>72</v>
      </c>
      <c r="G263" s="41" t="s">
        <v>366</v>
      </c>
      <c r="H263" s="41" t="s">
        <v>42</v>
      </c>
      <c r="I263" s="41" t="s">
        <v>432</v>
      </c>
      <c r="J263" s="42" t="s">
        <v>42</v>
      </c>
      <c r="K263" s="41" t="s">
        <v>42</v>
      </c>
      <c r="L263" s="42" t="s">
        <v>42</v>
      </c>
      <c r="M263" s="43" t="s">
        <v>42</v>
      </c>
      <c r="N263" s="44" t="s">
        <v>42</v>
      </c>
      <c r="O263" s="1"/>
      <c r="P263" s="1"/>
      <c r="Q263" s="1"/>
      <c r="R263" s="1"/>
      <c r="S263" s="1"/>
      <c r="T263" s="6" t="s">
        <v>75</v>
      </c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x14ac:dyDescent="0.2">
      <c r="A264" s="31"/>
      <c r="B264" s="30" t="s">
        <v>42</v>
      </c>
      <c r="C264" s="113" t="s">
        <v>78</v>
      </c>
      <c r="D264" s="113"/>
      <c r="E264" s="113"/>
      <c r="F264" s="25" t="s">
        <v>42</v>
      </c>
      <c r="G264" s="25" t="s">
        <v>42</v>
      </c>
      <c r="H264" s="25" t="s">
        <v>42</v>
      </c>
      <c r="I264" s="25" t="s">
        <v>42</v>
      </c>
      <c r="J264" s="26">
        <v>45.88</v>
      </c>
      <c r="K264" s="25" t="s">
        <v>42</v>
      </c>
      <c r="L264" s="26">
        <v>5.93</v>
      </c>
      <c r="M264" s="27" t="s">
        <v>42</v>
      </c>
      <c r="N264" s="28" t="s">
        <v>42</v>
      </c>
      <c r="O264" s="1"/>
      <c r="P264" s="1"/>
      <c r="Q264" s="1"/>
      <c r="R264" s="1"/>
      <c r="S264" s="1"/>
      <c r="T264" s="1"/>
      <c r="U264" s="6" t="s">
        <v>78</v>
      </c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x14ac:dyDescent="0.2">
      <c r="A265" s="31"/>
      <c r="B265" s="30" t="s">
        <v>42</v>
      </c>
      <c r="C265" s="111" t="s">
        <v>79</v>
      </c>
      <c r="D265" s="111"/>
      <c r="E265" s="111"/>
      <c r="F265" s="41" t="s">
        <v>42</v>
      </c>
      <c r="G265" s="41" t="s">
        <v>42</v>
      </c>
      <c r="H265" s="41" t="s">
        <v>42</v>
      </c>
      <c r="I265" s="41" t="s">
        <v>42</v>
      </c>
      <c r="J265" s="42" t="s">
        <v>42</v>
      </c>
      <c r="K265" s="41" t="s">
        <v>42</v>
      </c>
      <c r="L265" s="42">
        <v>5.81</v>
      </c>
      <c r="M265" s="43" t="s">
        <v>42</v>
      </c>
      <c r="N265" s="44">
        <v>50</v>
      </c>
      <c r="O265" s="1"/>
      <c r="P265" s="1"/>
      <c r="Q265" s="1"/>
      <c r="R265" s="1"/>
      <c r="S265" s="1"/>
      <c r="T265" s="6" t="s">
        <v>79</v>
      </c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22.5" x14ac:dyDescent="0.2">
      <c r="A266" s="31"/>
      <c r="B266" s="30" t="s">
        <v>151</v>
      </c>
      <c r="C266" s="111" t="s">
        <v>152</v>
      </c>
      <c r="D266" s="111"/>
      <c r="E266" s="111"/>
      <c r="F266" s="41" t="s">
        <v>82</v>
      </c>
      <c r="G266" s="41" t="s">
        <v>153</v>
      </c>
      <c r="H266" s="41" t="s">
        <v>84</v>
      </c>
      <c r="I266" s="41" t="s">
        <v>154</v>
      </c>
      <c r="J266" s="42" t="s">
        <v>42</v>
      </c>
      <c r="K266" s="41" t="s">
        <v>42</v>
      </c>
      <c r="L266" s="42">
        <v>5.49</v>
      </c>
      <c r="M266" s="43" t="s">
        <v>42</v>
      </c>
      <c r="N266" s="44">
        <v>47</v>
      </c>
      <c r="O266" s="1"/>
      <c r="P266" s="1"/>
      <c r="Q266" s="1"/>
      <c r="R266" s="1"/>
      <c r="S266" s="1"/>
      <c r="T266" s="6" t="s">
        <v>152</v>
      </c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22.5" x14ac:dyDescent="0.2">
      <c r="A267" s="31"/>
      <c r="B267" s="30" t="s">
        <v>155</v>
      </c>
      <c r="C267" s="111" t="s">
        <v>156</v>
      </c>
      <c r="D267" s="111"/>
      <c r="E267" s="111"/>
      <c r="F267" s="41" t="s">
        <v>82</v>
      </c>
      <c r="G267" s="41" t="s">
        <v>157</v>
      </c>
      <c r="H267" s="41" t="s">
        <v>89</v>
      </c>
      <c r="I267" s="41" t="s">
        <v>158</v>
      </c>
      <c r="J267" s="42" t="s">
        <v>42</v>
      </c>
      <c r="K267" s="41" t="s">
        <v>42</v>
      </c>
      <c r="L267" s="42">
        <v>2.72</v>
      </c>
      <c r="M267" s="43" t="s">
        <v>42</v>
      </c>
      <c r="N267" s="44">
        <v>23</v>
      </c>
      <c r="O267" s="1"/>
      <c r="P267" s="1"/>
      <c r="Q267" s="1"/>
      <c r="R267" s="1"/>
      <c r="S267" s="1"/>
      <c r="T267" s="6" t="s">
        <v>156</v>
      </c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x14ac:dyDescent="0.2">
      <c r="A268" s="45"/>
      <c r="B268" s="96"/>
      <c r="C268" s="114" t="s">
        <v>91</v>
      </c>
      <c r="D268" s="114"/>
      <c r="E268" s="114"/>
      <c r="F268" s="101" t="s">
        <v>42</v>
      </c>
      <c r="G268" s="101" t="s">
        <v>42</v>
      </c>
      <c r="H268" s="101" t="s">
        <v>42</v>
      </c>
      <c r="I268" s="101" t="s">
        <v>42</v>
      </c>
      <c r="J268" s="102" t="s">
        <v>42</v>
      </c>
      <c r="K268" s="101" t="s">
        <v>42</v>
      </c>
      <c r="L268" s="102">
        <v>14.14</v>
      </c>
      <c r="M268" s="27" t="s">
        <v>42</v>
      </c>
      <c r="N268" s="103">
        <v>121</v>
      </c>
      <c r="O268" s="1"/>
      <c r="P268" s="1"/>
      <c r="Q268" s="1"/>
      <c r="R268" s="1"/>
      <c r="S268" s="1"/>
      <c r="T268" s="1"/>
      <c r="U268" s="1"/>
      <c r="V268" s="6" t="s">
        <v>91</v>
      </c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22.5" x14ac:dyDescent="0.2">
      <c r="A269" s="24" t="s">
        <v>433</v>
      </c>
      <c r="B269" s="98" t="s">
        <v>368</v>
      </c>
      <c r="C269" s="113" t="s">
        <v>1198</v>
      </c>
      <c r="D269" s="113"/>
      <c r="E269" s="113"/>
      <c r="F269" s="25" t="s">
        <v>369</v>
      </c>
      <c r="G269" s="25" t="s">
        <v>42</v>
      </c>
      <c r="H269" s="25" t="s">
        <v>42</v>
      </c>
      <c r="I269" s="25" t="s">
        <v>434</v>
      </c>
      <c r="J269" s="26">
        <v>9.14</v>
      </c>
      <c r="K269" s="25" t="s">
        <v>42</v>
      </c>
      <c r="L269" s="26">
        <v>12.16</v>
      </c>
      <c r="M269" s="27">
        <v>8.57</v>
      </c>
      <c r="N269" s="28">
        <v>104</v>
      </c>
      <c r="O269" s="1"/>
      <c r="P269" s="1"/>
      <c r="Q269" s="6" t="s">
        <v>1198</v>
      </c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x14ac:dyDescent="0.2">
      <c r="A270" s="40"/>
      <c r="B270" s="97"/>
      <c r="C270" s="111" t="s">
        <v>1217</v>
      </c>
      <c r="D270" s="111"/>
      <c r="E270" s="111"/>
      <c r="F270" s="111"/>
      <c r="G270" s="111"/>
      <c r="H270" s="111"/>
      <c r="I270" s="111"/>
      <c r="J270" s="111"/>
      <c r="K270" s="111"/>
      <c r="L270" s="111"/>
      <c r="M270" s="111"/>
      <c r="N270" s="112"/>
      <c r="O270" s="1"/>
      <c r="P270" s="1"/>
      <c r="Q270" s="1"/>
      <c r="R270" s="6" t="s">
        <v>1217</v>
      </c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33.75" x14ac:dyDescent="0.2">
      <c r="A271" s="24" t="s">
        <v>435</v>
      </c>
      <c r="B271" s="98" t="s">
        <v>399</v>
      </c>
      <c r="C271" s="113" t="s">
        <v>1209</v>
      </c>
      <c r="D271" s="113"/>
      <c r="E271" s="113"/>
      <c r="F271" s="25" t="s">
        <v>56</v>
      </c>
      <c r="G271" s="25" t="s">
        <v>42</v>
      </c>
      <c r="H271" s="25" t="s">
        <v>42</v>
      </c>
      <c r="I271" s="25" t="s">
        <v>430</v>
      </c>
      <c r="J271" s="26" t="s">
        <v>42</v>
      </c>
      <c r="K271" s="25" t="s">
        <v>42</v>
      </c>
      <c r="L271" s="26" t="s">
        <v>42</v>
      </c>
      <c r="M271" s="27" t="s">
        <v>42</v>
      </c>
      <c r="N271" s="28" t="s">
        <v>42</v>
      </c>
      <c r="O271" s="1"/>
      <c r="P271" s="1"/>
      <c r="Q271" s="6" t="s">
        <v>1209</v>
      </c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x14ac:dyDescent="0.2">
      <c r="A272" s="40"/>
      <c r="B272" s="97"/>
      <c r="C272" s="111" t="s">
        <v>1216</v>
      </c>
      <c r="D272" s="111"/>
      <c r="E272" s="111"/>
      <c r="F272" s="111"/>
      <c r="G272" s="111"/>
      <c r="H272" s="111"/>
      <c r="I272" s="111"/>
      <c r="J272" s="111"/>
      <c r="K272" s="111"/>
      <c r="L272" s="111"/>
      <c r="M272" s="111"/>
      <c r="N272" s="112"/>
      <c r="O272" s="1"/>
      <c r="P272" s="1"/>
      <c r="Q272" s="1"/>
      <c r="R272" s="6" t="s">
        <v>1216</v>
      </c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x14ac:dyDescent="0.2">
      <c r="A273" s="31"/>
      <c r="B273" s="30" t="s">
        <v>54</v>
      </c>
      <c r="C273" s="111" t="s">
        <v>60</v>
      </c>
      <c r="D273" s="111"/>
      <c r="E273" s="111"/>
      <c r="F273" s="41" t="s">
        <v>42</v>
      </c>
      <c r="G273" s="41" t="s">
        <v>42</v>
      </c>
      <c r="H273" s="41" t="s">
        <v>42</v>
      </c>
      <c r="I273" s="41" t="s">
        <v>42</v>
      </c>
      <c r="J273" s="42">
        <v>380.71</v>
      </c>
      <c r="K273" s="41" t="s">
        <v>42</v>
      </c>
      <c r="L273" s="42">
        <v>49.19</v>
      </c>
      <c r="M273" s="43">
        <v>8.57</v>
      </c>
      <c r="N273" s="44">
        <v>422</v>
      </c>
      <c r="O273" s="1"/>
      <c r="P273" s="1"/>
      <c r="Q273" s="1"/>
      <c r="R273" s="1"/>
      <c r="S273" s="6" t="s">
        <v>60</v>
      </c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x14ac:dyDescent="0.2">
      <c r="A274" s="31"/>
      <c r="B274" s="30" t="s">
        <v>62</v>
      </c>
      <c r="C274" s="111" t="s">
        <v>63</v>
      </c>
      <c r="D274" s="111"/>
      <c r="E274" s="111"/>
      <c r="F274" s="41" t="s">
        <v>42</v>
      </c>
      <c r="G274" s="41" t="s">
        <v>42</v>
      </c>
      <c r="H274" s="41" t="s">
        <v>42</v>
      </c>
      <c r="I274" s="41" t="s">
        <v>42</v>
      </c>
      <c r="J274" s="42">
        <v>10.41</v>
      </c>
      <c r="K274" s="41" t="s">
        <v>42</v>
      </c>
      <c r="L274" s="42">
        <v>1.34</v>
      </c>
      <c r="M274" s="43">
        <v>8.57</v>
      </c>
      <c r="N274" s="44">
        <v>11</v>
      </c>
      <c r="O274" s="1"/>
      <c r="P274" s="1"/>
      <c r="Q274" s="1"/>
      <c r="R274" s="1"/>
      <c r="S274" s="6" t="s">
        <v>63</v>
      </c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x14ac:dyDescent="0.2">
      <c r="A275" s="31"/>
      <c r="B275" s="30" t="s">
        <v>64</v>
      </c>
      <c r="C275" s="111" t="s">
        <v>65</v>
      </c>
      <c r="D275" s="111"/>
      <c r="E275" s="111"/>
      <c r="F275" s="41" t="s">
        <v>42</v>
      </c>
      <c r="G275" s="41" t="s">
        <v>42</v>
      </c>
      <c r="H275" s="41" t="s">
        <v>42</v>
      </c>
      <c r="I275" s="41" t="s">
        <v>42</v>
      </c>
      <c r="J275" s="42">
        <v>1.97</v>
      </c>
      <c r="K275" s="41" t="s">
        <v>42</v>
      </c>
      <c r="L275" s="42">
        <v>0.25</v>
      </c>
      <c r="M275" s="43">
        <v>8.57</v>
      </c>
      <c r="N275" s="44">
        <v>2</v>
      </c>
      <c r="O275" s="1"/>
      <c r="P275" s="1"/>
      <c r="Q275" s="1"/>
      <c r="R275" s="1"/>
      <c r="S275" s="6" t="s">
        <v>65</v>
      </c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x14ac:dyDescent="0.2">
      <c r="A276" s="31"/>
      <c r="B276" s="30" t="s">
        <v>66</v>
      </c>
      <c r="C276" s="111" t="s">
        <v>67</v>
      </c>
      <c r="D276" s="111"/>
      <c r="E276" s="111"/>
      <c r="F276" s="41" t="s">
        <v>42</v>
      </c>
      <c r="G276" s="41" t="s">
        <v>42</v>
      </c>
      <c r="H276" s="41" t="s">
        <v>42</v>
      </c>
      <c r="I276" s="41" t="s">
        <v>42</v>
      </c>
      <c r="J276" s="42">
        <v>642.55999999999995</v>
      </c>
      <c r="K276" s="41" t="s">
        <v>42</v>
      </c>
      <c r="L276" s="42">
        <v>83.02</v>
      </c>
      <c r="M276" s="43">
        <v>8.57</v>
      </c>
      <c r="N276" s="44">
        <v>711</v>
      </c>
      <c r="O276" s="1"/>
      <c r="P276" s="1"/>
      <c r="Q276" s="1"/>
      <c r="R276" s="1"/>
      <c r="S276" s="6" t="s">
        <v>67</v>
      </c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x14ac:dyDescent="0.2">
      <c r="A277" s="31"/>
      <c r="B277" s="30" t="s">
        <v>42</v>
      </c>
      <c r="C277" s="111" t="s">
        <v>71</v>
      </c>
      <c r="D277" s="111"/>
      <c r="E277" s="111"/>
      <c r="F277" s="41" t="s">
        <v>72</v>
      </c>
      <c r="G277" s="41" t="s">
        <v>401</v>
      </c>
      <c r="H277" s="41" t="s">
        <v>42</v>
      </c>
      <c r="I277" s="41" t="s">
        <v>437</v>
      </c>
      <c r="J277" s="42" t="s">
        <v>42</v>
      </c>
      <c r="K277" s="41" t="s">
        <v>42</v>
      </c>
      <c r="L277" s="42" t="s">
        <v>42</v>
      </c>
      <c r="M277" s="43" t="s">
        <v>42</v>
      </c>
      <c r="N277" s="44" t="s">
        <v>42</v>
      </c>
      <c r="O277" s="1"/>
      <c r="P277" s="1"/>
      <c r="Q277" s="1"/>
      <c r="R277" s="1"/>
      <c r="S277" s="1"/>
      <c r="T277" s="6" t="s">
        <v>71</v>
      </c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x14ac:dyDescent="0.2">
      <c r="A278" s="31"/>
      <c r="B278" s="30" t="s">
        <v>42</v>
      </c>
      <c r="C278" s="111" t="s">
        <v>75</v>
      </c>
      <c r="D278" s="111"/>
      <c r="E278" s="111"/>
      <c r="F278" s="41" t="s">
        <v>72</v>
      </c>
      <c r="G278" s="41" t="s">
        <v>403</v>
      </c>
      <c r="H278" s="41" t="s">
        <v>42</v>
      </c>
      <c r="I278" s="41" t="s">
        <v>438</v>
      </c>
      <c r="J278" s="42" t="s">
        <v>42</v>
      </c>
      <c r="K278" s="41" t="s">
        <v>42</v>
      </c>
      <c r="L278" s="42" t="s">
        <v>42</v>
      </c>
      <c r="M278" s="43" t="s">
        <v>42</v>
      </c>
      <c r="N278" s="44" t="s">
        <v>42</v>
      </c>
      <c r="O278" s="1"/>
      <c r="P278" s="1"/>
      <c r="Q278" s="1"/>
      <c r="R278" s="1"/>
      <c r="S278" s="1"/>
      <c r="T278" s="6" t="s">
        <v>75</v>
      </c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x14ac:dyDescent="0.2">
      <c r="A279" s="31"/>
      <c r="B279" s="30" t="s">
        <v>42</v>
      </c>
      <c r="C279" s="113" t="s">
        <v>78</v>
      </c>
      <c r="D279" s="113"/>
      <c r="E279" s="113"/>
      <c r="F279" s="25" t="s">
        <v>42</v>
      </c>
      <c r="G279" s="25" t="s">
        <v>42</v>
      </c>
      <c r="H279" s="25" t="s">
        <v>42</v>
      </c>
      <c r="I279" s="25" t="s">
        <v>42</v>
      </c>
      <c r="J279" s="26">
        <v>1033.68</v>
      </c>
      <c r="K279" s="25" t="s">
        <v>42</v>
      </c>
      <c r="L279" s="26">
        <v>133.55000000000001</v>
      </c>
      <c r="M279" s="27" t="s">
        <v>42</v>
      </c>
      <c r="N279" s="28" t="s">
        <v>42</v>
      </c>
      <c r="O279" s="1"/>
      <c r="P279" s="1"/>
      <c r="Q279" s="1"/>
      <c r="R279" s="1"/>
      <c r="S279" s="1"/>
      <c r="T279" s="1"/>
      <c r="U279" s="6" t="s">
        <v>78</v>
      </c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x14ac:dyDescent="0.2">
      <c r="A280" s="31"/>
      <c r="B280" s="30" t="s">
        <v>42</v>
      </c>
      <c r="C280" s="111" t="s">
        <v>79</v>
      </c>
      <c r="D280" s="111"/>
      <c r="E280" s="111"/>
      <c r="F280" s="41" t="s">
        <v>42</v>
      </c>
      <c r="G280" s="41" t="s">
        <v>42</v>
      </c>
      <c r="H280" s="41" t="s">
        <v>42</v>
      </c>
      <c r="I280" s="41" t="s">
        <v>42</v>
      </c>
      <c r="J280" s="42" t="s">
        <v>42</v>
      </c>
      <c r="K280" s="41" t="s">
        <v>42</v>
      </c>
      <c r="L280" s="42">
        <v>49.44</v>
      </c>
      <c r="M280" s="43" t="s">
        <v>42</v>
      </c>
      <c r="N280" s="44">
        <v>424</v>
      </c>
      <c r="O280" s="1"/>
      <c r="P280" s="1"/>
      <c r="Q280" s="1"/>
      <c r="R280" s="1"/>
      <c r="S280" s="1"/>
      <c r="T280" s="6" t="s">
        <v>79</v>
      </c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22.5" x14ac:dyDescent="0.2">
      <c r="A281" s="31"/>
      <c r="B281" s="30" t="s">
        <v>151</v>
      </c>
      <c r="C281" s="111" t="s">
        <v>152</v>
      </c>
      <c r="D281" s="111"/>
      <c r="E281" s="111"/>
      <c r="F281" s="41" t="s">
        <v>82</v>
      </c>
      <c r="G281" s="41" t="s">
        <v>153</v>
      </c>
      <c r="H281" s="41" t="s">
        <v>84</v>
      </c>
      <c r="I281" s="41" t="s">
        <v>154</v>
      </c>
      <c r="J281" s="42" t="s">
        <v>42</v>
      </c>
      <c r="K281" s="41" t="s">
        <v>42</v>
      </c>
      <c r="L281" s="42">
        <v>46.72</v>
      </c>
      <c r="M281" s="43" t="s">
        <v>42</v>
      </c>
      <c r="N281" s="44">
        <v>401</v>
      </c>
      <c r="O281" s="1"/>
      <c r="P281" s="1"/>
      <c r="Q281" s="1"/>
      <c r="R281" s="1"/>
      <c r="S281" s="1"/>
      <c r="T281" s="6" t="s">
        <v>152</v>
      </c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22.5" x14ac:dyDescent="0.2">
      <c r="A282" s="31"/>
      <c r="B282" s="30" t="s">
        <v>155</v>
      </c>
      <c r="C282" s="111" t="s">
        <v>156</v>
      </c>
      <c r="D282" s="111"/>
      <c r="E282" s="111"/>
      <c r="F282" s="41" t="s">
        <v>82</v>
      </c>
      <c r="G282" s="41" t="s">
        <v>157</v>
      </c>
      <c r="H282" s="41" t="s">
        <v>89</v>
      </c>
      <c r="I282" s="41" t="s">
        <v>158</v>
      </c>
      <c r="J282" s="42" t="s">
        <v>42</v>
      </c>
      <c r="K282" s="41" t="s">
        <v>42</v>
      </c>
      <c r="L282" s="42">
        <v>23.11</v>
      </c>
      <c r="M282" s="43" t="s">
        <v>42</v>
      </c>
      <c r="N282" s="44">
        <v>198</v>
      </c>
      <c r="O282" s="1"/>
      <c r="P282" s="1"/>
      <c r="Q282" s="1"/>
      <c r="R282" s="1"/>
      <c r="S282" s="1"/>
      <c r="T282" s="6" t="s">
        <v>156</v>
      </c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x14ac:dyDescent="0.2">
      <c r="A283" s="45"/>
      <c r="B283" s="96"/>
      <c r="C283" s="114" t="s">
        <v>91</v>
      </c>
      <c r="D283" s="114"/>
      <c r="E283" s="114"/>
      <c r="F283" s="101" t="s">
        <v>42</v>
      </c>
      <c r="G283" s="101" t="s">
        <v>42</v>
      </c>
      <c r="H283" s="101" t="s">
        <v>42</v>
      </c>
      <c r="I283" s="101" t="s">
        <v>42</v>
      </c>
      <c r="J283" s="102" t="s">
        <v>42</v>
      </c>
      <c r="K283" s="101" t="s">
        <v>42</v>
      </c>
      <c r="L283" s="102">
        <v>203.38</v>
      </c>
      <c r="M283" s="27" t="s">
        <v>42</v>
      </c>
      <c r="N283" s="103">
        <v>1743</v>
      </c>
      <c r="O283" s="1"/>
      <c r="P283" s="1"/>
      <c r="Q283" s="1"/>
      <c r="R283" s="1"/>
      <c r="S283" s="1"/>
      <c r="T283" s="1"/>
      <c r="U283" s="1"/>
      <c r="V283" s="6" t="s">
        <v>91</v>
      </c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22.5" x14ac:dyDescent="0.2">
      <c r="A284" s="24" t="s">
        <v>439</v>
      </c>
      <c r="B284" s="98" t="s">
        <v>375</v>
      </c>
      <c r="C284" s="113" t="s">
        <v>376</v>
      </c>
      <c r="D284" s="113"/>
      <c r="E284" s="113"/>
      <c r="F284" s="25" t="s">
        <v>133</v>
      </c>
      <c r="G284" s="25" t="s">
        <v>42</v>
      </c>
      <c r="H284" s="25" t="s">
        <v>42</v>
      </c>
      <c r="I284" s="25" t="s">
        <v>436</v>
      </c>
      <c r="J284" s="26">
        <v>15481</v>
      </c>
      <c r="K284" s="25" t="s">
        <v>42</v>
      </c>
      <c r="L284" s="26">
        <v>60</v>
      </c>
      <c r="M284" s="27">
        <v>8.57</v>
      </c>
      <c r="N284" s="28">
        <v>514</v>
      </c>
      <c r="O284" s="1"/>
      <c r="P284" s="1"/>
      <c r="Q284" s="6" t="s">
        <v>376</v>
      </c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22.5" x14ac:dyDescent="0.2">
      <c r="A285" s="24" t="s">
        <v>440</v>
      </c>
      <c r="B285" s="98" t="s">
        <v>368</v>
      </c>
      <c r="C285" s="113" t="s">
        <v>1198</v>
      </c>
      <c r="D285" s="113"/>
      <c r="E285" s="113"/>
      <c r="F285" s="25" t="s">
        <v>369</v>
      </c>
      <c r="G285" s="25" t="s">
        <v>42</v>
      </c>
      <c r="H285" s="25" t="s">
        <v>42</v>
      </c>
      <c r="I285" s="25" t="s">
        <v>441</v>
      </c>
      <c r="J285" s="26">
        <v>9.14</v>
      </c>
      <c r="K285" s="25" t="s">
        <v>42</v>
      </c>
      <c r="L285" s="26">
        <v>23.62</v>
      </c>
      <c r="M285" s="27">
        <v>8.57</v>
      </c>
      <c r="N285" s="28">
        <v>202</v>
      </c>
      <c r="O285" s="1"/>
      <c r="P285" s="1"/>
      <c r="Q285" s="6" t="s">
        <v>1198</v>
      </c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x14ac:dyDescent="0.2">
      <c r="A286" s="40"/>
      <c r="B286" s="97"/>
      <c r="C286" s="111" t="s">
        <v>1218</v>
      </c>
      <c r="D286" s="111"/>
      <c r="E286" s="111"/>
      <c r="F286" s="111"/>
      <c r="G286" s="111"/>
      <c r="H286" s="111"/>
      <c r="I286" s="111"/>
      <c r="J286" s="111"/>
      <c r="K286" s="111"/>
      <c r="L286" s="111"/>
      <c r="M286" s="111"/>
      <c r="N286" s="112"/>
      <c r="O286" s="1"/>
      <c r="P286" s="1"/>
      <c r="Q286" s="1"/>
      <c r="R286" s="6" t="s">
        <v>1218</v>
      </c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x14ac:dyDescent="0.2">
      <c r="A287" s="127" t="s">
        <v>442</v>
      </c>
      <c r="B287" s="128"/>
      <c r="C287" s="128"/>
      <c r="D287" s="128"/>
      <c r="E287" s="128"/>
      <c r="F287" s="128"/>
      <c r="G287" s="128"/>
      <c r="H287" s="128"/>
      <c r="I287" s="128"/>
      <c r="J287" s="128"/>
      <c r="K287" s="128"/>
      <c r="L287" s="128"/>
      <c r="M287" s="128"/>
      <c r="N287" s="129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6" t="s">
        <v>442</v>
      </c>
      <c r="AB287" s="1"/>
      <c r="AC287" s="1"/>
      <c r="AD287" s="1"/>
      <c r="AE287" s="1"/>
    </row>
    <row r="288" spans="1:31" ht="56.25" x14ac:dyDescent="0.2">
      <c r="A288" s="24" t="s">
        <v>443</v>
      </c>
      <c r="B288" s="98" t="s">
        <v>444</v>
      </c>
      <c r="C288" s="113" t="s">
        <v>1219</v>
      </c>
      <c r="D288" s="113"/>
      <c r="E288" s="113"/>
      <c r="F288" s="25" t="s">
        <v>56</v>
      </c>
      <c r="G288" s="25" t="s">
        <v>42</v>
      </c>
      <c r="H288" s="25" t="s">
        <v>42</v>
      </c>
      <c r="I288" s="25" t="s">
        <v>445</v>
      </c>
      <c r="J288" s="26" t="s">
        <v>42</v>
      </c>
      <c r="K288" s="25" t="s">
        <v>42</v>
      </c>
      <c r="L288" s="26" t="s">
        <v>42</v>
      </c>
      <c r="M288" s="27" t="s">
        <v>42</v>
      </c>
      <c r="N288" s="28" t="s">
        <v>42</v>
      </c>
      <c r="O288" s="1"/>
      <c r="P288" s="1"/>
      <c r="Q288" s="6" t="s">
        <v>1219</v>
      </c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x14ac:dyDescent="0.2">
      <c r="A289" s="40"/>
      <c r="B289" s="97"/>
      <c r="C289" s="111" t="s">
        <v>1220</v>
      </c>
      <c r="D289" s="111"/>
      <c r="E289" s="111"/>
      <c r="F289" s="111"/>
      <c r="G289" s="111"/>
      <c r="H289" s="111"/>
      <c r="I289" s="111"/>
      <c r="J289" s="111"/>
      <c r="K289" s="111"/>
      <c r="L289" s="111"/>
      <c r="M289" s="111"/>
      <c r="N289" s="112"/>
      <c r="O289" s="1"/>
      <c r="P289" s="1"/>
      <c r="Q289" s="1"/>
      <c r="R289" s="6" t="s">
        <v>1220</v>
      </c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x14ac:dyDescent="0.2">
      <c r="A290" s="31"/>
      <c r="B290" s="30" t="s">
        <v>54</v>
      </c>
      <c r="C290" s="111" t="s">
        <v>60</v>
      </c>
      <c r="D290" s="111"/>
      <c r="E290" s="111"/>
      <c r="F290" s="41" t="s">
        <v>42</v>
      </c>
      <c r="G290" s="41" t="s">
        <v>42</v>
      </c>
      <c r="H290" s="41" t="s">
        <v>42</v>
      </c>
      <c r="I290" s="41" t="s">
        <v>42</v>
      </c>
      <c r="J290" s="42">
        <v>1058.0899999999999</v>
      </c>
      <c r="K290" s="41" t="s">
        <v>42</v>
      </c>
      <c r="L290" s="42">
        <v>15.02</v>
      </c>
      <c r="M290" s="43">
        <v>8.57</v>
      </c>
      <c r="N290" s="44">
        <v>129</v>
      </c>
      <c r="O290" s="1"/>
      <c r="P290" s="1"/>
      <c r="Q290" s="1"/>
      <c r="R290" s="1"/>
      <c r="S290" s="6" t="s">
        <v>60</v>
      </c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x14ac:dyDescent="0.2">
      <c r="A291" s="31"/>
      <c r="B291" s="30" t="s">
        <v>62</v>
      </c>
      <c r="C291" s="111" t="s">
        <v>63</v>
      </c>
      <c r="D291" s="111"/>
      <c r="E291" s="111"/>
      <c r="F291" s="41" t="s">
        <v>42</v>
      </c>
      <c r="G291" s="41" t="s">
        <v>42</v>
      </c>
      <c r="H291" s="41" t="s">
        <v>42</v>
      </c>
      <c r="I291" s="41" t="s">
        <v>42</v>
      </c>
      <c r="J291" s="42">
        <v>31.75</v>
      </c>
      <c r="K291" s="41" t="s">
        <v>42</v>
      </c>
      <c r="L291" s="42">
        <v>0.45</v>
      </c>
      <c r="M291" s="43">
        <v>8.57</v>
      </c>
      <c r="N291" s="44">
        <v>4</v>
      </c>
      <c r="O291" s="1"/>
      <c r="P291" s="1"/>
      <c r="Q291" s="1"/>
      <c r="R291" s="1"/>
      <c r="S291" s="6" t="s">
        <v>63</v>
      </c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x14ac:dyDescent="0.2">
      <c r="A292" s="31"/>
      <c r="B292" s="30" t="s">
        <v>64</v>
      </c>
      <c r="C292" s="111" t="s">
        <v>65</v>
      </c>
      <c r="D292" s="111"/>
      <c r="E292" s="111"/>
      <c r="F292" s="41" t="s">
        <v>42</v>
      </c>
      <c r="G292" s="41" t="s">
        <v>42</v>
      </c>
      <c r="H292" s="41" t="s">
        <v>42</v>
      </c>
      <c r="I292" s="41" t="s">
        <v>42</v>
      </c>
      <c r="J292" s="42">
        <v>17.53</v>
      </c>
      <c r="K292" s="41" t="s">
        <v>42</v>
      </c>
      <c r="L292" s="42">
        <v>0.25</v>
      </c>
      <c r="M292" s="43">
        <v>8.57</v>
      </c>
      <c r="N292" s="44">
        <v>2</v>
      </c>
      <c r="O292" s="1"/>
      <c r="P292" s="1"/>
      <c r="Q292" s="1"/>
      <c r="R292" s="1"/>
      <c r="S292" s="6" t="s">
        <v>65</v>
      </c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x14ac:dyDescent="0.2">
      <c r="A293" s="31"/>
      <c r="B293" s="30" t="s">
        <v>66</v>
      </c>
      <c r="C293" s="111" t="s">
        <v>67</v>
      </c>
      <c r="D293" s="111"/>
      <c r="E293" s="111"/>
      <c r="F293" s="41" t="s">
        <v>42</v>
      </c>
      <c r="G293" s="41" t="s">
        <v>42</v>
      </c>
      <c r="H293" s="41" t="s">
        <v>42</v>
      </c>
      <c r="I293" s="41" t="s">
        <v>42</v>
      </c>
      <c r="J293" s="42">
        <v>1.1200000000000001</v>
      </c>
      <c r="K293" s="41" t="s">
        <v>42</v>
      </c>
      <c r="L293" s="42">
        <v>0.02</v>
      </c>
      <c r="M293" s="43">
        <v>8.57</v>
      </c>
      <c r="N293" s="44" t="s">
        <v>42</v>
      </c>
      <c r="O293" s="1"/>
      <c r="P293" s="1"/>
      <c r="Q293" s="1"/>
      <c r="R293" s="1"/>
      <c r="S293" s="6" t="s">
        <v>67</v>
      </c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x14ac:dyDescent="0.2">
      <c r="A294" s="31"/>
      <c r="B294" s="30" t="s">
        <v>42</v>
      </c>
      <c r="C294" s="111" t="s">
        <v>71</v>
      </c>
      <c r="D294" s="111"/>
      <c r="E294" s="111"/>
      <c r="F294" s="41" t="s">
        <v>72</v>
      </c>
      <c r="G294" s="41" t="s">
        <v>448</v>
      </c>
      <c r="H294" s="41" t="s">
        <v>42</v>
      </c>
      <c r="I294" s="41" t="s">
        <v>449</v>
      </c>
      <c r="J294" s="42" t="s">
        <v>42</v>
      </c>
      <c r="K294" s="41" t="s">
        <v>42</v>
      </c>
      <c r="L294" s="42" t="s">
        <v>42</v>
      </c>
      <c r="M294" s="43" t="s">
        <v>42</v>
      </c>
      <c r="N294" s="44" t="s">
        <v>42</v>
      </c>
      <c r="O294" s="1"/>
      <c r="P294" s="1"/>
      <c r="Q294" s="1"/>
      <c r="R294" s="1"/>
      <c r="S294" s="1"/>
      <c r="T294" s="6" t="s">
        <v>71</v>
      </c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x14ac:dyDescent="0.2">
      <c r="A295" s="31"/>
      <c r="B295" s="30" t="s">
        <v>42</v>
      </c>
      <c r="C295" s="111" t="s">
        <v>75</v>
      </c>
      <c r="D295" s="111"/>
      <c r="E295" s="111"/>
      <c r="F295" s="41" t="s">
        <v>72</v>
      </c>
      <c r="G295" s="41" t="s">
        <v>450</v>
      </c>
      <c r="H295" s="41" t="s">
        <v>42</v>
      </c>
      <c r="I295" s="41" t="s">
        <v>451</v>
      </c>
      <c r="J295" s="42" t="s">
        <v>42</v>
      </c>
      <c r="K295" s="41" t="s">
        <v>42</v>
      </c>
      <c r="L295" s="42" t="s">
        <v>42</v>
      </c>
      <c r="M295" s="43" t="s">
        <v>42</v>
      </c>
      <c r="N295" s="44" t="s">
        <v>42</v>
      </c>
      <c r="O295" s="1"/>
      <c r="P295" s="1"/>
      <c r="Q295" s="1"/>
      <c r="R295" s="1"/>
      <c r="S295" s="1"/>
      <c r="T295" s="6" t="s">
        <v>75</v>
      </c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x14ac:dyDescent="0.2">
      <c r="A296" s="31"/>
      <c r="B296" s="30" t="s">
        <v>42</v>
      </c>
      <c r="C296" s="113" t="s">
        <v>78</v>
      </c>
      <c r="D296" s="113"/>
      <c r="E296" s="113"/>
      <c r="F296" s="25" t="s">
        <v>42</v>
      </c>
      <c r="G296" s="25" t="s">
        <v>42</v>
      </c>
      <c r="H296" s="25" t="s">
        <v>42</v>
      </c>
      <c r="I296" s="25" t="s">
        <v>42</v>
      </c>
      <c r="J296" s="26">
        <v>1090.96</v>
      </c>
      <c r="K296" s="25" t="s">
        <v>42</v>
      </c>
      <c r="L296" s="26">
        <v>15.49</v>
      </c>
      <c r="M296" s="27" t="s">
        <v>42</v>
      </c>
      <c r="N296" s="28" t="s">
        <v>42</v>
      </c>
      <c r="O296" s="1"/>
      <c r="P296" s="1"/>
      <c r="Q296" s="1"/>
      <c r="R296" s="1"/>
      <c r="S296" s="1"/>
      <c r="T296" s="1"/>
      <c r="U296" s="6" t="s">
        <v>78</v>
      </c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x14ac:dyDescent="0.2">
      <c r="A297" s="31"/>
      <c r="B297" s="30" t="s">
        <v>42</v>
      </c>
      <c r="C297" s="111" t="s">
        <v>79</v>
      </c>
      <c r="D297" s="111"/>
      <c r="E297" s="111"/>
      <c r="F297" s="41" t="s">
        <v>42</v>
      </c>
      <c r="G297" s="41" t="s">
        <v>42</v>
      </c>
      <c r="H297" s="41" t="s">
        <v>42</v>
      </c>
      <c r="I297" s="41" t="s">
        <v>42</v>
      </c>
      <c r="J297" s="42" t="s">
        <v>42</v>
      </c>
      <c r="K297" s="41" t="s">
        <v>42</v>
      </c>
      <c r="L297" s="42">
        <v>15.27</v>
      </c>
      <c r="M297" s="43" t="s">
        <v>42</v>
      </c>
      <c r="N297" s="44">
        <v>131</v>
      </c>
      <c r="O297" s="1"/>
      <c r="P297" s="1"/>
      <c r="Q297" s="1"/>
      <c r="R297" s="1"/>
      <c r="S297" s="1"/>
      <c r="T297" s="6" t="s">
        <v>79</v>
      </c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22.5" x14ac:dyDescent="0.2">
      <c r="A298" s="31"/>
      <c r="B298" s="30" t="s">
        <v>151</v>
      </c>
      <c r="C298" s="111" t="s">
        <v>152</v>
      </c>
      <c r="D298" s="111"/>
      <c r="E298" s="111"/>
      <c r="F298" s="41" t="s">
        <v>82</v>
      </c>
      <c r="G298" s="41" t="s">
        <v>153</v>
      </c>
      <c r="H298" s="41" t="s">
        <v>84</v>
      </c>
      <c r="I298" s="41" t="s">
        <v>154</v>
      </c>
      <c r="J298" s="42" t="s">
        <v>42</v>
      </c>
      <c r="K298" s="41" t="s">
        <v>42</v>
      </c>
      <c r="L298" s="42">
        <v>14.43</v>
      </c>
      <c r="M298" s="43" t="s">
        <v>42</v>
      </c>
      <c r="N298" s="44">
        <v>124</v>
      </c>
      <c r="O298" s="1"/>
      <c r="P298" s="1"/>
      <c r="Q298" s="1"/>
      <c r="R298" s="1"/>
      <c r="S298" s="1"/>
      <c r="T298" s="6" t="s">
        <v>152</v>
      </c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22.5" x14ac:dyDescent="0.2">
      <c r="A299" s="31"/>
      <c r="B299" s="30" t="s">
        <v>155</v>
      </c>
      <c r="C299" s="111" t="s">
        <v>156</v>
      </c>
      <c r="D299" s="111"/>
      <c r="E299" s="111"/>
      <c r="F299" s="41" t="s">
        <v>82</v>
      </c>
      <c r="G299" s="41" t="s">
        <v>157</v>
      </c>
      <c r="H299" s="41" t="s">
        <v>89</v>
      </c>
      <c r="I299" s="41" t="s">
        <v>158</v>
      </c>
      <c r="J299" s="42" t="s">
        <v>42</v>
      </c>
      <c r="K299" s="41" t="s">
        <v>42</v>
      </c>
      <c r="L299" s="42">
        <v>7.14</v>
      </c>
      <c r="M299" s="43" t="s">
        <v>42</v>
      </c>
      <c r="N299" s="44">
        <v>61</v>
      </c>
      <c r="O299" s="1"/>
      <c r="P299" s="1"/>
      <c r="Q299" s="1"/>
      <c r="R299" s="1"/>
      <c r="S299" s="1"/>
      <c r="T299" s="6" t="s">
        <v>156</v>
      </c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x14ac:dyDescent="0.2">
      <c r="A300" s="45"/>
      <c r="B300" s="96"/>
      <c r="C300" s="114" t="s">
        <v>91</v>
      </c>
      <c r="D300" s="114"/>
      <c r="E300" s="114"/>
      <c r="F300" s="101" t="s">
        <v>42</v>
      </c>
      <c r="G300" s="101" t="s">
        <v>42</v>
      </c>
      <c r="H300" s="101" t="s">
        <v>42</v>
      </c>
      <c r="I300" s="101" t="s">
        <v>42</v>
      </c>
      <c r="J300" s="102" t="s">
        <v>42</v>
      </c>
      <c r="K300" s="101" t="s">
        <v>42</v>
      </c>
      <c r="L300" s="102">
        <v>37.06</v>
      </c>
      <c r="M300" s="27" t="s">
        <v>42</v>
      </c>
      <c r="N300" s="103">
        <v>318</v>
      </c>
      <c r="O300" s="1"/>
      <c r="P300" s="1"/>
      <c r="Q300" s="1"/>
      <c r="R300" s="1"/>
      <c r="S300" s="1"/>
      <c r="T300" s="1"/>
      <c r="U300" s="1"/>
      <c r="V300" s="6" t="s">
        <v>91</v>
      </c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67.5" x14ac:dyDescent="0.2">
      <c r="A301" s="24" t="s">
        <v>452</v>
      </c>
      <c r="B301" s="98" t="s">
        <v>453</v>
      </c>
      <c r="C301" s="113" t="s">
        <v>1221</v>
      </c>
      <c r="D301" s="113"/>
      <c r="E301" s="113"/>
      <c r="F301" s="25" t="s">
        <v>221</v>
      </c>
      <c r="G301" s="25" t="s">
        <v>42</v>
      </c>
      <c r="H301" s="25" t="s">
        <v>42</v>
      </c>
      <c r="I301" s="25" t="s">
        <v>454</v>
      </c>
      <c r="J301" s="26">
        <v>7.49</v>
      </c>
      <c r="K301" s="25" t="s">
        <v>42</v>
      </c>
      <c r="L301" s="26">
        <v>5.32</v>
      </c>
      <c r="M301" s="27">
        <v>8.57</v>
      </c>
      <c r="N301" s="28">
        <v>46</v>
      </c>
      <c r="O301" s="1"/>
      <c r="P301" s="1"/>
      <c r="Q301" s="6" t="s">
        <v>1221</v>
      </c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x14ac:dyDescent="0.2">
      <c r="A302" s="40"/>
      <c r="B302" s="97"/>
      <c r="C302" s="111" t="s">
        <v>1222</v>
      </c>
      <c r="D302" s="111"/>
      <c r="E302" s="111"/>
      <c r="F302" s="111"/>
      <c r="G302" s="111"/>
      <c r="H302" s="111"/>
      <c r="I302" s="111"/>
      <c r="J302" s="111"/>
      <c r="K302" s="111"/>
      <c r="L302" s="111"/>
      <c r="M302" s="111"/>
      <c r="N302" s="112"/>
      <c r="O302" s="1"/>
      <c r="P302" s="1"/>
      <c r="Q302" s="1"/>
      <c r="R302" s="6" t="s">
        <v>1222</v>
      </c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22.5" x14ac:dyDescent="0.2">
      <c r="A303" s="24" t="s">
        <v>455</v>
      </c>
      <c r="B303" s="98" t="s">
        <v>456</v>
      </c>
      <c r="C303" s="113" t="s">
        <v>457</v>
      </c>
      <c r="D303" s="113"/>
      <c r="E303" s="113"/>
      <c r="F303" s="25" t="s">
        <v>69</v>
      </c>
      <c r="G303" s="25" t="s">
        <v>42</v>
      </c>
      <c r="H303" s="25" t="s">
        <v>42</v>
      </c>
      <c r="I303" s="25" t="s">
        <v>447</v>
      </c>
      <c r="J303" s="26">
        <v>47.83</v>
      </c>
      <c r="K303" s="25" t="s">
        <v>42</v>
      </c>
      <c r="L303" s="26">
        <v>67.92</v>
      </c>
      <c r="M303" s="27">
        <v>8.57</v>
      </c>
      <c r="N303" s="28">
        <v>582</v>
      </c>
      <c r="O303" s="1"/>
      <c r="P303" s="1"/>
      <c r="Q303" s="6" t="s">
        <v>457</v>
      </c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x14ac:dyDescent="0.2">
      <c r="A304" s="24" t="s">
        <v>458</v>
      </c>
      <c r="B304" s="98" t="s">
        <v>459</v>
      </c>
      <c r="C304" s="113" t="s">
        <v>1223</v>
      </c>
      <c r="D304" s="113"/>
      <c r="E304" s="113"/>
      <c r="F304" s="25" t="s">
        <v>221</v>
      </c>
      <c r="G304" s="25" t="s">
        <v>42</v>
      </c>
      <c r="H304" s="25" t="s">
        <v>42</v>
      </c>
      <c r="I304" s="25" t="s">
        <v>460</v>
      </c>
      <c r="J304" s="26">
        <v>5.23</v>
      </c>
      <c r="K304" s="25" t="s">
        <v>42</v>
      </c>
      <c r="L304" s="26">
        <v>27.85</v>
      </c>
      <c r="M304" s="27">
        <v>8.57</v>
      </c>
      <c r="N304" s="28">
        <v>239</v>
      </c>
      <c r="O304" s="1"/>
      <c r="P304" s="1"/>
      <c r="Q304" s="6" t="s">
        <v>1223</v>
      </c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x14ac:dyDescent="0.2">
      <c r="A305" s="40"/>
      <c r="B305" s="97"/>
      <c r="C305" s="111" t="s">
        <v>1224</v>
      </c>
      <c r="D305" s="111"/>
      <c r="E305" s="111"/>
      <c r="F305" s="111"/>
      <c r="G305" s="111"/>
      <c r="H305" s="111"/>
      <c r="I305" s="111"/>
      <c r="J305" s="111"/>
      <c r="K305" s="111"/>
      <c r="L305" s="111"/>
      <c r="M305" s="111"/>
      <c r="N305" s="112"/>
      <c r="O305" s="1"/>
      <c r="P305" s="1"/>
      <c r="Q305" s="1"/>
      <c r="R305" s="6" t="s">
        <v>1224</v>
      </c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x14ac:dyDescent="0.2">
      <c r="A306" s="40"/>
      <c r="B306" s="97"/>
      <c r="C306" s="111" t="s">
        <v>1225</v>
      </c>
      <c r="D306" s="111"/>
      <c r="E306" s="111"/>
      <c r="F306" s="111"/>
      <c r="G306" s="111"/>
      <c r="H306" s="111"/>
      <c r="I306" s="111"/>
      <c r="J306" s="111"/>
      <c r="K306" s="111"/>
      <c r="L306" s="111"/>
      <c r="M306" s="111"/>
      <c r="N306" s="112"/>
      <c r="O306" s="1"/>
      <c r="P306" s="1"/>
      <c r="Q306" s="1"/>
      <c r="R306" s="1"/>
      <c r="S306" s="1"/>
      <c r="T306" s="1"/>
      <c r="U306" s="1"/>
      <c r="V306" s="1"/>
      <c r="W306" s="6" t="s">
        <v>1225</v>
      </c>
      <c r="X306" s="1"/>
      <c r="Y306" s="1"/>
      <c r="Z306" s="1"/>
      <c r="AA306" s="1"/>
      <c r="AB306" s="1"/>
      <c r="AC306" s="1"/>
      <c r="AD306" s="1"/>
      <c r="AE306" s="1"/>
    </row>
    <row r="307" spans="1:31" x14ac:dyDescent="0.2">
      <c r="A307" s="127" t="s">
        <v>1226</v>
      </c>
      <c r="B307" s="128"/>
      <c r="C307" s="128"/>
      <c r="D307" s="128"/>
      <c r="E307" s="128"/>
      <c r="F307" s="128"/>
      <c r="G307" s="128"/>
      <c r="H307" s="128"/>
      <c r="I307" s="128"/>
      <c r="J307" s="128"/>
      <c r="K307" s="128"/>
      <c r="L307" s="128"/>
      <c r="M307" s="128"/>
      <c r="N307" s="129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6" t="s">
        <v>1226</v>
      </c>
      <c r="AB307" s="1"/>
      <c r="AC307" s="1"/>
      <c r="AD307" s="1"/>
      <c r="AE307" s="1"/>
    </row>
    <row r="308" spans="1:31" ht="22.5" x14ac:dyDescent="0.2">
      <c r="A308" s="24" t="s">
        <v>465</v>
      </c>
      <c r="B308" s="98" t="s">
        <v>479</v>
      </c>
      <c r="C308" s="113" t="s">
        <v>1227</v>
      </c>
      <c r="D308" s="113"/>
      <c r="E308" s="113"/>
      <c r="F308" s="25" t="s">
        <v>56</v>
      </c>
      <c r="G308" s="25" t="s">
        <v>42</v>
      </c>
      <c r="H308" s="25" t="s">
        <v>42</v>
      </c>
      <c r="I308" s="25" t="s">
        <v>1228</v>
      </c>
      <c r="J308" s="26" t="s">
        <v>42</v>
      </c>
      <c r="K308" s="25" t="s">
        <v>42</v>
      </c>
      <c r="L308" s="26" t="s">
        <v>42</v>
      </c>
      <c r="M308" s="27" t="s">
        <v>42</v>
      </c>
      <c r="N308" s="28" t="s">
        <v>42</v>
      </c>
      <c r="O308" s="1"/>
      <c r="P308" s="1"/>
      <c r="Q308" s="6" t="s">
        <v>1227</v>
      </c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x14ac:dyDescent="0.2">
      <c r="A309" s="40"/>
      <c r="B309" s="97"/>
      <c r="C309" s="111" t="s">
        <v>1229</v>
      </c>
      <c r="D309" s="111"/>
      <c r="E309" s="111"/>
      <c r="F309" s="111"/>
      <c r="G309" s="111"/>
      <c r="H309" s="111"/>
      <c r="I309" s="111"/>
      <c r="J309" s="111"/>
      <c r="K309" s="111"/>
      <c r="L309" s="111"/>
      <c r="M309" s="111"/>
      <c r="N309" s="112"/>
      <c r="O309" s="1"/>
      <c r="P309" s="1"/>
      <c r="Q309" s="1"/>
      <c r="R309" s="6" t="s">
        <v>1229</v>
      </c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x14ac:dyDescent="0.2">
      <c r="A310" s="31"/>
      <c r="B310" s="30" t="s">
        <v>54</v>
      </c>
      <c r="C310" s="111" t="s">
        <v>60</v>
      </c>
      <c r="D310" s="111"/>
      <c r="E310" s="111"/>
      <c r="F310" s="41" t="s">
        <v>42</v>
      </c>
      <c r="G310" s="41" t="s">
        <v>42</v>
      </c>
      <c r="H310" s="41" t="s">
        <v>42</v>
      </c>
      <c r="I310" s="41" t="s">
        <v>42</v>
      </c>
      <c r="J310" s="42">
        <v>2053.1999999999998</v>
      </c>
      <c r="K310" s="41" t="s">
        <v>42</v>
      </c>
      <c r="L310" s="42">
        <v>240.02</v>
      </c>
      <c r="M310" s="43">
        <v>8.57</v>
      </c>
      <c r="N310" s="44">
        <v>2057</v>
      </c>
      <c r="O310" s="1"/>
      <c r="P310" s="1"/>
      <c r="Q310" s="1"/>
      <c r="R310" s="1"/>
      <c r="S310" s="6" t="s">
        <v>60</v>
      </c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x14ac:dyDescent="0.2">
      <c r="A311" s="31"/>
      <c r="B311" s="30" t="s">
        <v>62</v>
      </c>
      <c r="C311" s="111" t="s">
        <v>63</v>
      </c>
      <c r="D311" s="111"/>
      <c r="E311" s="111"/>
      <c r="F311" s="41" t="s">
        <v>42</v>
      </c>
      <c r="G311" s="41" t="s">
        <v>42</v>
      </c>
      <c r="H311" s="41" t="s">
        <v>42</v>
      </c>
      <c r="I311" s="41" t="s">
        <v>42</v>
      </c>
      <c r="J311" s="42">
        <v>24.42</v>
      </c>
      <c r="K311" s="41" t="s">
        <v>42</v>
      </c>
      <c r="L311" s="42">
        <v>2.85</v>
      </c>
      <c r="M311" s="43">
        <v>8.57</v>
      </c>
      <c r="N311" s="44">
        <v>24</v>
      </c>
      <c r="O311" s="1"/>
      <c r="P311" s="1"/>
      <c r="Q311" s="1"/>
      <c r="R311" s="1"/>
      <c r="S311" s="6" t="s">
        <v>63</v>
      </c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x14ac:dyDescent="0.2">
      <c r="A312" s="31"/>
      <c r="B312" s="30" t="s">
        <v>64</v>
      </c>
      <c r="C312" s="111" t="s">
        <v>65</v>
      </c>
      <c r="D312" s="111"/>
      <c r="E312" s="111"/>
      <c r="F312" s="41" t="s">
        <v>42</v>
      </c>
      <c r="G312" s="41" t="s">
        <v>42</v>
      </c>
      <c r="H312" s="41" t="s">
        <v>42</v>
      </c>
      <c r="I312" s="41" t="s">
        <v>42</v>
      </c>
      <c r="J312" s="42">
        <v>17.53</v>
      </c>
      <c r="K312" s="41" t="s">
        <v>42</v>
      </c>
      <c r="L312" s="42">
        <v>2.0499999999999998</v>
      </c>
      <c r="M312" s="43">
        <v>8.57</v>
      </c>
      <c r="N312" s="44">
        <v>18</v>
      </c>
      <c r="O312" s="1"/>
      <c r="P312" s="1"/>
      <c r="Q312" s="1"/>
      <c r="R312" s="1"/>
      <c r="S312" s="6" t="s">
        <v>65</v>
      </c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x14ac:dyDescent="0.2">
      <c r="A313" s="31"/>
      <c r="B313" s="30" t="s">
        <v>66</v>
      </c>
      <c r="C313" s="111" t="s">
        <v>67</v>
      </c>
      <c r="D313" s="111"/>
      <c r="E313" s="111"/>
      <c r="F313" s="41" t="s">
        <v>42</v>
      </c>
      <c r="G313" s="41" t="s">
        <v>42</v>
      </c>
      <c r="H313" s="41" t="s">
        <v>42</v>
      </c>
      <c r="I313" s="41" t="s">
        <v>42</v>
      </c>
      <c r="J313" s="42">
        <v>20653.490000000002</v>
      </c>
      <c r="K313" s="41" t="s">
        <v>42</v>
      </c>
      <c r="L313" s="42">
        <v>2414.39</v>
      </c>
      <c r="M313" s="43">
        <v>8.57</v>
      </c>
      <c r="N313" s="44">
        <v>20691</v>
      </c>
      <c r="O313" s="1"/>
      <c r="P313" s="1"/>
      <c r="Q313" s="1"/>
      <c r="R313" s="1"/>
      <c r="S313" s="6" t="s">
        <v>67</v>
      </c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x14ac:dyDescent="0.2">
      <c r="A314" s="31"/>
      <c r="B314" s="30" t="s">
        <v>42</v>
      </c>
      <c r="C314" s="111" t="s">
        <v>71</v>
      </c>
      <c r="D314" s="111"/>
      <c r="E314" s="111"/>
      <c r="F314" s="41" t="s">
        <v>72</v>
      </c>
      <c r="G314" s="41" t="s">
        <v>482</v>
      </c>
      <c r="H314" s="41" t="s">
        <v>42</v>
      </c>
      <c r="I314" s="41" t="s">
        <v>1230</v>
      </c>
      <c r="J314" s="42" t="s">
        <v>42</v>
      </c>
      <c r="K314" s="41" t="s">
        <v>42</v>
      </c>
      <c r="L314" s="42" t="s">
        <v>42</v>
      </c>
      <c r="M314" s="43" t="s">
        <v>42</v>
      </c>
      <c r="N314" s="44" t="s">
        <v>42</v>
      </c>
      <c r="O314" s="1"/>
      <c r="P314" s="1"/>
      <c r="Q314" s="1"/>
      <c r="R314" s="1"/>
      <c r="S314" s="1"/>
      <c r="T314" s="6" t="s">
        <v>71</v>
      </c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x14ac:dyDescent="0.2">
      <c r="A315" s="31"/>
      <c r="B315" s="30" t="s">
        <v>42</v>
      </c>
      <c r="C315" s="111" t="s">
        <v>75</v>
      </c>
      <c r="D315" s="111"/>
      <c r="E315" s="111"/>
      <c r="F315" s="41" t="s">
        <v>72</v>
      </c>
      <c r="G315" s="41" t="s">
        <v>483</v>
      </c>
      <c r="H315" s="41" t="s">
        <v>42</v>
      </c>
      <c r="I315" s="41" t="s">
        <v>1231</v>
      </c>
      <c r="J315" s="42" t="s">
        <v>42</v>
      </c>
      <c r="K315" s="41" t="s">
        <v>42</v>
      </c>
      <c r="L315" s="42" t="s">
        <v>42</v>
      </c>
      <c r="M315" s="43" t="s">
        <v>42</v>
      </c>
      <c r="N315" s="44" t="s">
        <v>42</v>
      </c>
      <c r="O315" s="1"/>
      <c r="P315" s="1"/>
      <c r="Q315" s="1"/>
      <c r="R315" s="1"/>
      <c r="S315" s="1"/>
      <c r="T315" s="6" t="s">
        <v>75</v>
      </c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x14ac:dyDescent="0.2">
      <c r="A316" s="31"/>
      <c r="B316" s="30" t="s">
        <v>42</v>
      </c>
      <c r="C316" s="113" t="s">
        <v>78</v>
      </c>
      <c r="D316" s="113"/>
      <c r="E316" s="113"/>
      <c r="F316" s="25" t="s">
        <v>42</v>
      </c>
      <c r="G316" s="25" t="s">
        <v>42</v>
      </c>
      <c r="H316" s="25" t="s">
        <v>42</v>
      </c>
      <c r="I316" s="25" t="s">
        <v>42</v>
      </c>
      <c r="J316" s="26">
        <v>22731.11</v>
      </c>
      <c r="K316" s="25" t="s">
        <v>42</v>
      </c>
      <c r="L316" s="26">
        <v>2657.26</v>
      </c>
      <c r="M316" s="27" t="s">
        <v>42</v>
      </c>
      <c r="N316" s="28" t="s">
        <v>42</v>
      </c>
      <c r="O316" s="1"/>
      <c r="P316" s="1"/>
      <c r="Q316" s="1"/>
      <c r="R316" s="1"/>
      <c r="S316" s="1"/>
      <c r="T316" s="1"/>
      <c r="U316" s="6" t="s">
        <v>78</v>
      </c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x14ac:dyDescent="0.2">
      <c r="A317" s="31"/>
      <c r="B317" s="30" t="s">
        <v>42</v>
      </c>
      <c r="C317" s="111" t="s">
        <v>79</v>
      </c>
      <c r="D317" s="111"/>
      <c r="E317" s="111"/>
      <c r="F317" s="41" t="s">
        <v>42</v>
      </c>
      <c r="G317" s="41" t="s">
        <v>42</v>
      </c>
      <c r="H317" s="41" t="s">
        <v>42</v>
      </c>
      <c r="I317" s="41" t="s">
        <v>42</v>
      </c>
      <c r="J317" s="42" t="s">
        <v>42</v>
      </c>
      <c r="K317" s="41" t="s">
        <v>42</v>
      </c>
      <c r="L317" s="42">
        <v>242.07</v>
      </c>
      <c r="M317" s="43" t="s">
        <v>42</v>
      </c>
      <c r="N317" s="44">
        <v>2075</v>
      </c>
      <c r="O317" s="1"/>
      <c r="P317" s="1"/>
      <c r="Q317" s="1"/>
      <c r="R317" s="1"/>
      <c r="S317" s="1"/>
      <c r="T317" s="6" t="s">
        <v>79</v>
      </c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22.5" x14ac:dyDescent="0.2">
      <c r="A318" s="31"/>
      <c r="B318" s="30" t="s">
        <v>178</v>
      </c>
      <c r="C318" s="111" t="s">
        <v>179</v>
      </c>
      <c r="D318" s="111"/>
      <c r="E318" s="111"/>
      <c r="F318" s="41" t="s">
        <v>82</v>
      </c>
      <c r="G318" s="41" t="s">
        <v>180</v>
      </c>
      <c r="H318" s="41" t="s">
        <v>84</v>
      </c>
      <c r="I318" s="41" t="s">
        <v>181</v>
      </c>
      <c r="J318" s="42" t="s">
        <v>42</v>
      </c>
      <c r="K318" s="41" t="s">
        <v>42</v>
      </c>
      <c r="L318" s="42">
        <v>267.97000000000003</v>
      </c>
      <c r="M318" s="43" t="s">
        <v>42</v>
      </c>
      <c r="N318" s="44">
        <v>2297</v>
      </c>
      <c r="O318" s="1"/>
      <c r="P318" s="1"/>
      <c r="Q318" s="1"/>
      <c r="R318" s="1"/>
      <c r="S318" s="1"/>
      <c r="T318" s="6" t="s">
        <v>179</v>
      </c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22.5" x14ac:dyDescent="0.2">
      <c r="A319" s="31"/>
      <c r="B319" s="30" t="s">
        <v>182</v>
      </c>
      <c r="C319" s="111" t="s">
        <v>183</v>
      </c>
      <c r="D319" s="111"/>
      <c r="E319" s="111"/>
      <c r="F319" s="41" t="s">
        <v>82</v>
      </c>
      <c r="G319" s="41" t="s">
        <v>184</v>
      </c>
      <c r="H319" s="41" t="s">
        <v>89</v>
      </c>
      <c r="I319" s="41" t="s">
        <v>185</v>
      </c>
      <c r="J319" s="42" t="s">
        <v>42</v>
      </c>
      <c r="K319" s="41" t="s">
        <v>42</v>
      </c>
      <c r="L319" s="42">
        <v>154.32</v>
      </c>
      <c r="M319" s="43" t="s">
        <v>42</v>
      </c>
      <c r="N319" s="44">
        <v>1323</v>
      </c>
      <c r="O319" s="1"/>
      <c r="P319" s="1"/>
      <c r="Q319" s="1"/>
      <c r="R319" s="1"/>
      <c r="S319" s="1"/>
      <c r="T319" s="6" t="s">
        <v>183</v>
      </c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x14ac:dyDescent="0.2">
      <c r="A320" s="45"/>
      <c r="B320" s="96"/>
      <c r="C320" s="114" t="s">
        <v>91</v>
      </c>
      <c r="D320" s="114"/>
      <c r="E320" s="114"/>
      <c r="F320" s="101" t="s">
        <v>42</v>
      </c>
      <c r="G320" s="101" t="s">
        <v>42</v>
      </c>
      <c r="H320" s="101" t="s">
        <v>42</v>
      </c>
      <c r="I320" s="101" t="s">
        <v>42</v>
      </c>
      <c r="J320" s="102" t="s">
        <v>42</v>
      </c>
      <c r="K320" s="101" t="s">
        <v>42</v>
      </c>
      <c r="L320" s="102">
        <v>3079.55</v>
      </c>
      <c r="M320" s="27" t="s">
        <v>42</v>
      </c>
      <c r="N320" s="103">
        <v>26392</v>
      </c>
      <c r="O320" s="1"/>
      <c r="P320" s="1"/>
      <c r="Q320" s="1"/>
      <c r="R320" s="1"/>
      <c r="S320" s="1"/>
      <c r="T320" s="1"/>
      <c r="U320" s="1"/>
      <c r="V320" s="6" t="s">
        <v>91</v>
      </c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x14ac:dyDescent="0.2">
      <c r="A321" s="24" t="s">
        <v>466</v>
      </c>
      <c r="B321" s="98" t="s">
        <v>490</v>
      </c>
      <c r="C321" s="113" t="s">
        <v>491</v>
      </c>
      <c r="D321" s="113"/>
      <c r="E321" s="113"/>
      <c r="F321" s="25" t="s">
        <v>108</v>
      </c>
      <c r="G321" s="25" t="s">
        <v>42</v>
      </c>
      <c r="H321" s="25" t="s">
        <v>42</v>
      </c>
      <c r="I321" s="25" t="s">
        <v>1232</v>
      </c>
      <c r="J321" s="26">
        <v>2500</v>
      </c>
      <c r="K321" s="25" t="s">
        <v>42</v>
      </c>
      <c r="L321" s="26">
        <v>2.92</v>
      </c>
      <c r="M321" s="27">
        <v>8.57</v>
      </c>
      <c r="N321" s="28">
        <v>25</v>
      </c>
      <c r="O321" s="1"/>
      <c r="P321" s="1"/>
      <c r="Q321" s="6" t="s">
        <v>491</v>
      </c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x14ac:dyDescent="0.2">
      <c r="A322" s="24" t="s">
        <v>467</v>
      </c>
      <c r="B322" s="98" t="s">
        <v>459</v>
      </c>
      <c r="C322" s="113" t="s">
        <v>1223</v>
      </c>
      <c r="D322" s="113"/>
      <c r="E322" s="113"/>
      <c r="F322" s="25" t="s">
        <v>221</v>
      </c>
      <c r="G322" s="25" t="s">
        <v>42</v>
      </c>
      <c r="H322" s="25" t="s">
        <v>42</v>
      </c>
      <c r="I322" s="25" t="s">
        <v>1233</v>
      </c>
      <c r="J322" s="26">
        <v>5.23</v>
      </c>
      <c r="K322" s="25" t="s">
        <v>42</v>
      </c>
      <c r="L322" s="26">
        <v>733.66</v>
      </c>
      <c r="M322" s="27">
        <v>8.57</v>
      </c>
      <c r="N322" s="28">
        <v>6287</v>
      </c>
      <c r="O322" s="1"/>
      <c r="P322" s="1"/>
      <c r="Q322" s="6" t="s">
        <v>1223</v>
      </c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x14ac:dyDescent="0.2">
      <c r="A323" s="40"/>
      <c r="B323" s="97"/>
      <c r="C323" s="111" t="s">
        <v>1234</v>
      </c>
      <c r="D323" s="111"/>
      <c r="E323" s="111"/>
      <c r="F323" s="111"/>
      <c r="G323" s="111"/>
      <c r="H323" s="111"/>
      <c r="I323" s="111"/>
      <c r="J323" s="111"/>
      <c r="K323" s="111"/>
      <c r="L323" s="111"/>
      <c r="M323" s="111"/>
      <c r="N323" s="112"/>
      <c r="O323" s="1"/>
      <c r="P323" s="1"/>
      <c r="Q323" s="1"/>
      <c r="R323" s="6" t="s">
        <v>1234</v>
      </c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x14ac:dyDescent="0.2">
      <c r="A324" s="40"/>
      <c r="B324" s="97"/>
      <c r="C324" s="111" t="s">
        <v>1225</v>
      </c>
      <c r="D324" s="111"/>
      <c r="E324" s="111"/>
      <c r="F324" s="111"/>
      <c r="G324" s="111"/>
      <c r="H324" s="111"/>
      <c r="I324" s="111"/>
      <c r="J324" s="111"/>
      <c r="K324" s="111"/>
      <c r="L324" s="111"/>
      <c r="M324" s="111"/>
      <c r="N324" s="112"/>
      <c r="O324" s="1"/>
      <c r="P324" s="1"/>
      <c r="Q324" s="1"/>
      <c r="R324" s="1"/>
      <c r="S324" s="1"/>
      <c r="T324" s="1"/>
      <c r="U324" s="1"/>
      <c r="V324" s="1"/>
      <c r="W324" s="6" t="s">
        <v>1225</v>
      </c>
      <c r="X324" s="1"/>
      <c r="Y324" s="1"/>
      <c r="Z324" s="1"/>
      <c r="AA324" s="1"/>
      <c r="AB324" s="1"/>
      <c r="AC324" s="1"/>
      <c r="AD324" s="1"/>
      <c r="AE324" s="1"/>
    </row>
    <row r="325" spans="1:31" ht="22.5" x14ac:dyDescent="0.2">
      <c r="A325" s="24" t="s">
        <v>469</v>
      </c>
      <c r="B325" s="98" t="s">
        <v>368</v>
      </c>
      <c r="C325" s="113" t="s">
        <v>1198</v>
      </c>
      <c r="D325" s="113"/>
      <c r="E325" s="113"/>
      <c r="F325" s="25" t="s">
        <v>369</v>
      </c>
      <c r="G325" s="25" t="s">
        <v>42</v>
      </c>
      <c r="H325" s="25" t="s">
        <v>42</v>
      </c>
      <c r="I325" s="25" t="s">
        <v>1235</v>
      </c>
      <c r="J325" s="26">
        <v>9.14</v>
      </c>
      <c r="K325" s="25" t="s">
        <v>42</v>
      </c>
      <c r="L325" s="26">
        <v>16.03</v>
      </c>
      <c r="M325" s="27">
        <v>8.57</v>
      </c>
      <c r="N325" s="28">
        <v>137</v>
      </c>
      <c r="O325" s="1"/>
      <c r="P325" s="1"/>
      <c r="Q325" s="6" t="s">
        <v>1198</v>
      </c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x14ac:dyDescent="0.2">
      <c r="A326" s="40"/>
      <c r="B326" s="97"/>
      <c r="C326" s="111" t="s">
        <v>1236</v>
      </c>
      <c r="D326" s="111"/>
      <c r="E326" s="111"/>
      <c r="F326" s="111"/>
      <c r="G326" s="111"/>
      <c r="H326" s="111"/>
      <c r="I326" s="111"/>
      <c r="J326" s="111"/>
      <c r="K326" s="111"/>
      <c r="L326" s="111"/>
      <c r="M326" s="111"/>
      <c r="N326" s="112"/>
      <c r="O326" s="1"/>
      <c r="P326" s="1"/>
      <c r="Q326" s="1"/>
      <c r="R326" s="6" t="s">
        <v>1236</v>
      </c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.5" customHeight="1" x14ac:dyDescent="0.2">
      <c r="A327" s="46"/>
      <c r="B327" s="96"/>
      <c r="C327" s="96"/>
      <c r="D327" s="96"/>
      <c r="E327" s="96"/>
      <c r="F327" s="46"/>
      <c r="G327" s="46"/>
      <c r="H327" s="46"/>
      <c r="I327" s="46"/>
      <c r="J327" s="49"/>
      <c r="K327" s="46"/>
      <c r="L327" s="49"/>
      <c r="M327" s="41"/>
      <c r="N327" s="49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x14ac:dyDescent="0.2">
      <c r="A328" s="50"/>
      <c r="B328" s="51" t="s">
        <v>42</v>
      </c>
      <c r="C328" s="114" t="s">
        <v>461</v>
      </c>
      <c r="D328" s="114"/>
      <c r="E328" s="114"/>
      <c r="F328" s="114"/>
      <c r="G328" s="114"/>
      <c r="H328" s="114"/>
      <c r="I328" s="114"/>
      <c r="J328" s="114"/>
      <c r="K328" s="114"/>
      <c r="L328" s="52" t="s">
        <v>42</v>
      </c>
      <c r="M328" s="53"/>
      <c r="N328" s="54"/>
      <c r="O328" s="1"/>
      <c r="P328" s="1"/>
      <c r="Q328" s="1"/>
      <c r="R328" s="1"/>
      <c r="S328" s="1"/>
      <c r="T328" s="1"/>
      <c r="U328" s="1"/>
      <c r="V328" s="1"/>
      <c r="W328" s="1"/>
      <c r="X328" s="6" t="s">
        <v>461</v>
      </c>
      <c r="Y328" s="1"/>
      <c r="Z328" s="1"/>
      <c r="AA328" s="1"/>
      <c r="AB328" s="1"/>
      <c r="AC328" s="1"/>
      <c r="AD328" s="1"/>
      <c r="AE328" s="1"/>
    </row>
    <row r="329" spans="1:31" x14ac:dyDescent="0.2">
      <c r="A329" s="55"/>
      <c r="B329" s="30" t="s">
        <v>42</v>
      </c>
      <c r="C329" s="111" t="s">
        <v>278</v>
      </c>
      <c r="D329" s="111"/>
      <c r="E329" s="111"/>
      <c r="F329" s="111"/>
      <c r="G329" s="111"/>
      <c r="H329" s="111"/>
      <c r="I329" s="111"/>
      <c r="J329" s="111"/>
      <c r="K329" s="111"/>
      <c r="L329" s="56">
        <v>5420.3</v>
      </c>
      <c r="M329" s="57"/>
      <c r="N329" s="58" t="s">
        <v>42</v>
      </c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6" t="s">
        <v>278</v>
      </c>
      <c r="Z329" s="1"/>
      <c r="AA329" s="1"/>
      <c r="AB329" s="1"/>
      <c r="AC329" s="1"/>
      <c r="AD329" s="1"/>
      <c r="AE329" s="1"/>
    </row>
    <row r="330" spans="1:31" x14ac:dyDescent="0.2">
      <c r="A330" s="55"/>
      <c r="B330" s="30" t="s">
        <v>42</v>
      </c>
      <c r="C330" s="111" t="s">
        <v>279</v>
      </c>
      <c r="D330" s="111"/>
      <c r="E330" s="111"/>
      <c r="F330" s="111"/>
      <c r="G330" s="111"/>
      <c r="H330" s="111"/>
      <c r="I330" s="111"/>
      <c r="J330" s="111"/>
      <c r="K330" s="111"/>
      <c r="L330" s="56" t="s">
        <v>42</v>
      </c>
      <c r="M330" s="57"/>
      <c r="N330" s="58" t="s">
        <v>42</v>
      </c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6" t="s">
        <v>279</v>
      </c>
      <c r="Z330" s="1"/>
      <c r="AA330" s="1"/>
      <c r="AB330" s="1"/>
      <c r="AC330" s="1"/>
      <c r="AD330" s="1"/>
      <c r="AE330" s="1"/>
    </row>
    <row r="331" spans="1:31" x14ac:dyDescent="0.2">
      <c r="A331" s="55"/>
      <c r="B331" s="30" t="s">
        <v>42</v>
      </c>
      <c r="C331" s="111" t="s">
        <v>280</v>
      </c>
      <c r="D331" s="111"/>
      <c r="E331" s="111"/>
      <c r="F331" s="111"/>
      <c r="G331" s="111"/>
      <c r="H331" s="111"/>
      <c r="I331" s="111"/>
      <c r="J331" s="111"/>
      <c r="K331" s="111"/>
      <c r="L331" s="56">
        <v>500.6</v>
      </c>
      <c r="M331" s="57"/>
      <c r="N331" s="58" t="s">
        <v>42</v>
      </c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6" t="s">
        <v>280</v>
      </c>
      <c r="Z331" s="1"/>
      <c r="AA331" s="1"/>
      <c r="AB331" s="1"/>
      <c r="AC331" s="1"/>
      <c r="AD331" s="1"/>
      <c r="AE331" s="1"/>
    </row>
    <row r="332" spans="1:31" x14ac:dyDescent="0.2">
      <c r="A332" s="55"/>
      <c r="B332" s="30" t="s">
        <v>42</v>
      </c>
      <c r="C332" s="111" t="s">
        <v>281</v>
      </c>
      <c r="D332" s="111"/>
      <c r="E332" s="111"/>
      <c r="F332" s="111"/>
      <c r="G332" s="111"/>
      <c r="H332" s="111"/>
      <c r="I332" s="111"/>
      <c r="J332" s="111"/>
      <c r="K332" s="111"/>
      <c r="L332" s="56">
        <v>11.11</v>
      </c>
      <c r="M332" s="57"/>
      <c r="N332" s="58" t="s">
        <v>42</v>
      </c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6" t="s">
        <v>281</v>
      </c>
      <c r="Z332" s="1"/>
      <c r="AA332" s="1"/>
      <c r="AB332" s="1"/>
      <c r="AC332" s="1"/>
      <c r="AD332" s="1"/>
      <c r="AE332" s="1"/>
    </row>
    <row r="333" spans="1:31" x14ac:dyDescent="0.2">
      <c r="A333" s="55"/>
      <c r="B333" s="30" t="s">
        <v>42</v>
      </c>
      <c r="C333" s="111" t="s">
        <v>282</v>
      </c>
      <c r="D333" s="111"/>
      <c r="E333" s="111"/>
      <c r="F333" s="111"/>
      <c r="G333" s="111"/>
      <c r="H333" s="111"/>
      <c r="I333" s="111"/>
      <c r="J333" s="111"/>
      <c r="K333" s="111"/>
      <c r="L333" s="56">
        <v>4117.8999999999996</v>
      </c>
      <c r="M333" s="57"/>
      <c r="N333" s="58" t="s">
        <v>42</v>
      </c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6" t="s">
        <v>282</v>
      </c>
      <c r="Z333" s="1"/>
      <c r="AA333" s="1"/>
      <c r="AB333" s="1"/>
      <c r="AC333" s="1"/>
      <c r="AD333" s="1"/>
      <c r="AE333" s="1"/>
    </row>
    <row r="334" spans="1:31" x14ac:dyDescent="0.2">
      <c r="A334" s="55"/>
      <c r="B334" s="30" t="s">
        <v>42</v>
      </c>
      <c r="C334" s="111" t="s">
        <v>283</v>
      </c>
      <c r="D334" s="111"/>
      <c r="E334" s="111"/>
      <c r="F334" s="111"/>
      <c r="G334" s="111"/>
      <c r="H334" s="111"/>
      <c r="I334" s="111"/>
      <c r="J334" s="111"/>
      <c r="K334" s="111"/>
      <c r="L334" s="56">
        <v>512.15</v>
      </c>
      <c r="M334" s="57"/>
      <c r="N334" s="58" t="s">
        <v>42</v>
      </c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6" t="s">
        <v>283</v>
      </c>
      <c r="Z334" s="1"/>
      <c r="AA334" s="1"/>
      <c r="AB334" s="1"/>
      <c r="AC334" s="1"/>
      <c r="AD334" s="1"/>
      <c r="AE334" s="1"/>
    </row>
    <row r="335" spans="1:31" x14ac:dyDescent="0.2">
      <c r="A335" s="55"/>
      <c r="B335" s="30" t="s">
        <v>42</v>
      </c>
      <c r="C335" s="111" t="s">
        <v>284</v>
      </c>
      <c r="D335" s="111"/>
      <c r="E335" s="111"/>
      <c r="F335" s="111"/>
      <c r="G335" s="111"/>
      <c r="H335" s="111"/>
      <c r="I335" s="111"/>
      <c r="J335" s="111"/>
      <c r="K335" s="111"/>
      <c r="L335" s="56">
        <v>278.54000000000002</v>
      </c>
      <c r="M335" s="57"/>
      <c r="N335" s="58" t="s">
        <v>42</v>
      </c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6" t="s">
        <v>284</v>
      </c>
      <c r="Z335" s="1"/>
      <c r="AA335" s="1"/>
      <c r="AB335" s="1"/>
      <c r="AC335" s="1"/>
      <c r="AD335" s="1"/>
      <c r="AE335" s="1"/>
    </row>
    <row r="336" spans="1:31" x14ac:dyDescent="0.2">
      <c r="A336" s="55"/>
      <c r="B336" s="30" t="s">
        <v>42</v>
      </c>
      <c r="C336" s="111" t="s">
        <v>285</v>
      </c>
      <c r="D336" s="111"/>
      <c r="E336" s="111"/>
      <c r="F336" s="111"/>
      <c r="G336" s="111"/>
      <c r="H336" s="111"/>
      <c r="I336" s="111"/>
      <c r="J336" s="111"/>
      <c r="K336" s="111"/>
      <c r="L336" s="56">
        <v>505.6</v>
      </c>
      <c r="M336" s="57"/>
      <c r="N336" s="58" t="s">
        <v>42</v>
      </c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6" t="s">
        <v>285</v>
      </c>
      <c r="Z336" s="1"/>
      <c r="AA336" s="1"/>
      <c r="AB336" s="1"/>
      <c r="AC336" s="1"/>
      <c r="AD336" s="1"/>
      <c r="AE336" s="1"/>
    </row>
    <row r="337" spans="1:31" x14ac:dyDescent="0.2">
      <c r="A337" s="55"/>
      <c r="B337" s="30" t="s">
        <v>42</v>
      </c>
      <c r="C337" s="111" t="s">
        <v>286</v>
      </c>
      <c r="D337" s="111"/>
      <c r="E337" s="111"/>
      <c r="F337" s="111"/>
      <c r="G337" s="111"/>
      <c r="H337" s="111"/>
      <c r="I337" s="111"/>
      <c r="J337" s="111"/>
      <c r="K337" s="111"/>
      <c r="L337" s="56">
        <v>512.15</v>
      </c>
      <c r="M337" s="57"/>
      <c r="N337" s="58" t="s">
        <v>42</v>
      </c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6" t="s">
        <v>286</v>
      </c>
      <c r="Z337" s="1"/>
      <c r="AA337" s="1"/>
      <c r="AB337" s="1"/>
      <c r="AC337" s="1"/>
      <c r="AD337" s="1"/>
      <c r="AE337" s="1"/>
    </row>
    <row r="338" spans="1:31" x14ac:dyDescent="0.2">
      <c r="A338" s="55"/>
      <c r="B338" s="30" t="s">
        <v>42</v>
      </c>
      <c r="C338" s="111" t="s">
        <v>287</v>
      </c>
      <c r="D338" s="111"/>
      <c r="E338" s="111"/>
      <c r="F338" s="111"/>
      <c r="G338" s="111"/>
      <c r="H338" s="111"/>
      <c r="I338" s="111"/>
      <c r="J338" s="111"/>
      <c r="K338" s="111"/>
      <c r="L338" s="56">
        <v>278.54000000000002</v>
      </c>
      <c r="M338" s="57"/>
      <c r="N338" s="58" t="s">
        <v>42</v>
      </c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6" t="s">
        <v>287</v>
      </c>
      <c r="Z338" s="1"/>
      <c r="AA338" s="1"/>
      <c r="AB338" s="1"/>
      <c r="AC338" s="1"/>
      <c r="AD338" s="1"/>
      <c r="AE338" s="1"/>
    </row>
    <row r="339" spans="1:31" x14ac:dyDescent="0.2">
      <c r="A339" s="55"/>
      <c r="B339" s="49" t="s">
        <v>42</v>
      </c>
      <c r="C339" s="109" t="s">
        <v>462</v>
      </c>
      <c r="D339" s="109"/>
      <c r="E339" s="109"/>
      <c r="F339" s="109"/>
      <c r="G339" s="109"/>
      <c r="H339" s="109"/>
      <c r="I339" s="109"/>
      <c r="J339" s="109"/>
      <c r="K339" s="109"/>
      <c r="L339" s="59">
        <v>5420.3</v>
      </c>
      <c r="M339" s="60"/>
      <c r="N339" s="6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6" t="s">
        <v>462</v>
      </c>
      <c r="AA339" s="1"/>
      <c r="AB339" s="1"/>
      <c r="AC339" s="1"/>
      <c r="AD339" s="1"/>
      <c r="AE339" s="1"/>
    </row>
    <row r="340" spans="1:31" x14ac:dyDescent="0.2">
      <c r="A340" s="115" t="s">
        <v>463</v>
      </c>
      <c r="B340" s="116"/>
      <c r="C340" s="116"/>
      <c r="D340" s="116"/>
      <c r="E340" s="116"/>
      <c r="F340" s="116"/>
      <c r="G340" s="116"/>
      <c r="H340" s="116"/>
      <c r="I340" s="116"/>
      <c r="J340" s="116"/>
      <c r="K340" s="116"/>
      <c r="L340" s="116"/>
      <c r="M340" s="116"/>
      <c r="N340" s="117"/>
      <c r="O340" s="1"/>
      <c r="P340" s="6" t="s">
        <v>463</v>
      </c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x14ac:dyDescent="0.2">
      <c r="A341" s="127" t="s">
        <v>464</v>
      </c>
      <c r="B341" s="128"/>
      <c r="C341" s="128"/>
      <c r="D341" s="128"/>
      <c r="E341" s="128"/>
      <c r="F341" s="128"/>
      <c r="G341" s="128"/>
      <c r="H341" s="128"/>
      <c r="I341" s="128"/>
      <c r="J341" s="128"/>
      <c r="K341" s="128"/>
      <c r="L341" s="128"/>
      <c r="M341" s="128"/>
      <c r="N341" s="129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6" t="s">
        <v>464</v>
      </c>
      <c r="AB341" s="1"/>
      <c r="AC341" s="1"/>
      <c r="AD341" s="1"/>
      <c r="AE341" s="1"/>
    </row>
    <row r="342" spans="1:31" ht="56.25" x14ac:dyDescent="0.2">
      <c r="A342" s="24" t="s">
        <v>471</v>
      </c>
      <c r="B342" s="98" t="s">
        <v>444</v>
      </c>
      <c r="C342" s="113" t="s">
        <v>1219</v>
      </c>
      <c r="D342" s="113"/>
      <c r="E342" s="113"/>
      <c r="F342" s="25" t="s">
        <v>56</v>
      </c>
      <c r="G342" s="25" t="s">
        <v>42</v>
      </c>
      <c r="H342" s="25" t="s">
        <v>42</v>
      </c>
      <c r="I342" s="25" t="s">
        <v>1237</v>
      </c>
      <c r="J342" s="26" t="s">
        <v>42</v>
      </c>
      <c r="K342" s="25" t="s">
        <v>42</v>
      </c>
      <c r="L342" s="26" t="s">
        <v>42</v>
      </c>
      <c r="M342" s="27" t="s">
        <v>42</v>
      </c>
      <c r="N342" s="28" t="s">
        <v>42</v>
      </c>
      <c r="O342" s="1"/>
      <c r="P342" s="1"/>
      <c r="Q342" s="6" t="s">
        <v>1219</v>
      </c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x14ac:dyDescent="0.2">
      <c r="A343" s="40"/>
      <c r="B343" s="97"/>
      <c r="C343" s="111" t="s">
        <v>1238</v>
      </c>
      <c r="D343" s="111"/>
      <c r="E343" s="111"/>
      <c r="F343" s="111"/>
      <c r="G343" s="111"/>
      <c r="H343" s="111"/>
      <c r="I343" s="111"/>
      <c r="J343" s="111"/>
      <c r="K343" s="111"/>
      <c r="L343" s="111"/>
      <c r="M343" s="111"/>
      <c r="N343" s="112"/>
      <c r="O343" s="1"/>
      <c r="P343" s="1"/>
      <c r="Q343" s="1"/>
      <c r="R343" s="6" t="s">
        <v>1238</v>
      </c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x14ac:dyDescent="0.2">
      <c r="A344" s="31"/>
      <c r="B344" s="30" t="s">
        <v>54</v>
      </c>
      <c r="C344" s="111" t="s">
        <v>60</v>
      </c>
      <c r="D344" s="111"/>
      <c r="E344" s="111"/>
      <c r="F344" s="41" t="s">
        <v>42</v>
      </c>
      <c r="G344" s="41" t="s">
        <v>42</v>
      </c>
      <c r="H344" s="41" t="s">
        <v>42</v>
      </c>
      <c r="I344" s="41" t="s">
        <v>42</v>
      </c>
      <c r="J344" s="42">
        <v>1058.0899999999999</v>
      </c>
      <c r="K344" s="41" t="s">
        <v>42</v>
      </c>
      <c r="L344" s="42">
        <v>255.32</v>
      </c>
      <c r="M344" s="43">
        <v>8.57</v>
      </c>
      <c r="N344" s="44">
        <v>2188</v>
      </c>
      <c r="O344" s="1"/>
      <c r="P344" s="1"/>
      <c r="Q344" s="1"/>
      <c r="R344" s="1"/>
      <c r="S344" s="6" t="s">
        <v>60</v>
      </c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x14ac:dyDescent="0.2">
      <c r="A345" s="31"/>
      <c r="B345" s="30" t="s">
        <v>62</v>
      </c>
      <c r="C345" s="111" t="s">
        <v>63</v>
      </c>
      <c r="D345" s="111"/>
      <c r="E345" s="111"/>
      <c r="F345" s="41" t="s">
        <v>42</v>
      </c>
      <c r="G345" s="41" t="s">
        <v>42</v>
      </c>
      <c r="H345" s="41" t="s">
        <v>42</v>
      </c>
      <c r="I345" s="41" t="s">
        <v>42</v>
      </c>
      <c r="J345" s="42">
        <v>31.75</v>
      </c>
      <c r="K345" s="41" t="s">
        <v>42</v>
      </c>
      <c r="L345" s="42">
        <v>7.66</v>
      </c>
      <c r="M345" s="43">
        <v>8.57</v>
      </c>
      <c r="N345" s="44">
        <v>66</v>
      </c>
      <c r="O345" s="1"/>
      <c r="P345" s="1"/>
      <c r="Q345" s="1"/>
      <c r="R345" s="1"/>
      <c r="S345" s="6" t="s">
        <v>63</v>
      </c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x14ac:dyDescent="0.2">
      <c r="A346" s="31"/>
      <c r="B346" s="30" t="s">
        <v>64</v>
      </c>
      <c r="C346" s="111" t="s">
        <v>65</v>
      </c>
      <c r="D346" s="111"/>
      <c r="E346" s="111"/>
      <c r="F346" s="41" t="s">
        <v>42</v>
      </c>
      <c r="G346" s="41" t="s">
        <v>42</v>
      </c>
      <c r="H346" s="41" t="s">
        <v>42</v>
      </c>
      <c r="I346" s="41" t="s">
        <v>42</v>
      </c>
      <c r="J346" s="42">
        <v>17.53</v>
      </c>
      <c r="K346" s="41" t="s">
        <v>42</v>
      </c>
      <c r="L346" s="42">
        <v>4.2300000000000004</v>
      </c>
      <c r="M346" s="43">
        <v>8.57</v>
      </c>
      <c r="N346" s="44">
        <v>36</v>
      </c>
      <c r="O346" s="1"/>
      <c r="P346" s="1"/>
      <c r="Q346" s="1"/>
      <c r="R346" s="1"/>
      <c r="S346" s="6" t="s">
        <v>65</v>
      </c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x14ac:dyDescent="0.2">
      <c r="A347" s="31"/>
      <c r="B347" s="30" t="s">
        <v>66</v>
      </c>
      <c r="C347" s="111" t="s">
        <v>67</v>
      </c>
      <c r="D347" s="111"/>
      <c r="E347" s="111"/>
      <c r="F347" s="41" t="s">
        <v>42</v>
      </c>
      <c r="G347" s="41" t="s">
        <v>42</v>
      </c>
      <c r="H347" s="41" t="s">
        <v>42</v>
      </c>
      <c r="I347" s="41" t="s">
        <v>42</v>
      </c>
      <c r="J347" s="42">
        <v>1.1200000000000001</v>
      </c>
      <c r="K347" s="41" t="s">
        <v>42</v>
      </c>
      <c r="L347" s="42">
        <v>0.27</v>
      </c>
      <c r="M347" s="43">
        <v>8.57</v>
      </c>
      <c r="N347" s="44">
        <v>2</v>
      </c>
      <c r="O347" s="1"/>
      <c r="P347" s="1"/>
      <c r="Q347" s="1"/>
      <c r="R347" s="1"/>
      <c r="S347" s="6" t="s">
        <v>67</v>
      </c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x14ac:dyDescent="0.2">
      <c r="A348" s="31"/>
      <c r="B348" s="30" t="s">
        <v>42</v>
      </c>
      <c r="C348" s="111" t="s">
        <v>71</v>
      </c>
      <c r="D348" s="111"/>
      <c r="E348" s="111"/>
      <c r="F348" s="41" t="s">
        <v>72</v>
      </c>
      <c r="G348" s="41" t="s">
        <v>448</v>
      </c>
      <c r="H348" s="41" t="s">
        <v>42</v>
      </c>
      <c r="I348" s="41" t="s">
        <v>1239</v>
      </c>
      <c r="J348" s="42" t="s">
        <v>42</v>
      </c>
      <c r="K348" s="41" t="s">
        <v>42</v>
      </c>
      <c r="L348" s="42" t="s">
        <v>42</v>
      </c>
      <c r="M348" s="43" t="s">
        <v>42</v>
      </c>
      <c r="N348" s="44" t="s">
        <v>42</v>
      </c>
      <c r="O348" s="1"/>
      <c r="P348" s="1"/>
      <c r="Q348" s="1"/>
      <c r="R348" s="1"/>
      <c r="S348" s="1"/>
      <c r="T348" s="6" t="s">
        <v>71</v>
      </c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x14ac:dyDescent="0.2">
      <c r="A349" s="31"/>
      <c r="B349" s="30" t="s">
        <v>42</v>
      </c>
      <c r="C349" s="111" t="s">
        <v>75</v>
      </c>
      <c r="D349" s="111"/>
      <c r="E349" s="111"/>
      <c r="F349" s="41" t="s">
        <v>72</v>
      </c>
      <c r="G349" s="41" t="s">
        <v>450</v>
      </c>
      <c r="H349" s="41" t="s">
        <v>42</v>
      </c>
      <c r="I349" s="41" t="s">
        <v>1240</v>
      </c>
      <c r="J349" s="42" t="s">
        <v>42</v>
      </c>
      <c r="K349" s="41" t="s">
        <v>42</v>
      </c>
      <c r="L349" s="42" t="s">
        <v>42</v>
      </c>
      <c r="M349" s="43" t="s">
        <v>42</v>
      </c>
      <c r="N349" s="44" t="s">
        <v>42</v>
      </c>
      <c r="O349" s="1"/>
      <c r="P349" s="1"/>
      <c r="Q349" s="1"/>
      <c r="R349" s="1"/>
      <c r="S349" s="1"/>
      <c r="T349" s="6" t="s">
        <v>75</v>
      </c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x14ac:dyDescent="0.2">
      <c r="A350" s="31"/>
      <c r="B350" s="30" t="s">
        <v>42</v>
      </c>
      <c r="C350" s="113" t="s">
        <v>78</v>
      </c>
      <c r="D350" s="113"/>
      <c r="E350" s="113"/>
      <c r="F350" s="25" t="s">
        <v>42</v>
      </c>
      <c r="G350" s="25" t="s">
        <v>42</v>
      </c>
      <c r="H350" s="25" t="s">
        <v>42</v>
      </c>
      <c r="I350" s="25" t="s">
        <v>42</v>
      </c>
      <c r="J350" s="26">
        <v>1090.96</v>
      </c>
      <c r="K350" s="25" t="s">
        <v>42</v>
      </c>
      <c r="L350" s="26">
        <v>263.25</v>
      </c>
      <c r="M350" s="27" t="s">
        <v>42</v>
      </c>
      <c r="N350" s="28" t="s">
        <v>42</v>
      </c>
      <c r="O350" s="1"/>
      <c r="P350" s="1"/>
      <c r="Q350" s="1"/>
      <c r="R350" s="1"/>
      <c r="S350" s="1"/>
      <c r="T350" s="1"/>
      <c r="U350" s="6" t="s">
        <v>78</v>
      </c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x14ac:dyDescent="0.2">
      <c r="A351" s="31"/>
      <c r="B351" s="30" t="s">
        <v>42</v>
      </c>
      <c r="C351" s="111" t="s">
        <v>79</v>
      </c>
      <c r="D351" s="111"/>
      <c r="E351" s="111"/>
      <c r="F351" s="41" t="s">
        <v>42</v>
      </c>
      <c r="G351" s="41" t="s">
        <v>42</v>
      </c>
      <c r="H351" s="41" t="s">
        <v>42</v>
      </c>
      <c r="I351" s="41" t="s">
        <v>42</v>
      </c>
      <c r="J351" s="42" t="s">
        <v>42</v>
      </c>
      <c r="K351" s="41" t="s">
        <v>42</v>
      </c>
      <c r="L351" s="42">
        <v>259.55</v>
      </c>
      <c r="M351" s="43" t="s">
        <v>42</v>
      </c>
      <c r="N351" s="44">
        <v>2224</v>
      </c>
      <c r="O351" s="1"/>
      <c r="P351" s="1"/>
      <c r="Q351" s="1"/>
      <c r="R351" s="1"/>
      <c r="S351" s="1"/>
      <c r="T351" s="6" t="s">
        <v>79</v>
      </c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22.5" x14ac:dyDescent="0.2">
      <c r="A352" s="31"/>
      <c r="B352" s="30" t="s">
        <v>151</v>
      </c>
      <c r="C352" s="111" t="s">
        <v>152</v>
      </c>
      <c r="D352" s="111"/>
      <c r="E352" s="111"/>
      <c r="F352" s="41" t="s">
        <v>82</v>
      </c>
      <c r="G352" s="41" t="s">
        <v>153</v>
      </c>
      <c r="H352" s="41" t="s">
        <v>84</v>
      </c>
      <c r="I352" s="41" t="s">
        <v>154</v>
      </c>
      <c r="J352" s="42" t="s">
        <v>42</v>
      </c>
      <c r="K352" s="41" t="s">
        <v>42</v>
      </c>
      <c r="L352" s="42">
        <v>245.27</v>
      </c>
      <c r="M352" s="43" t="s">
        <v>42</v>
      </c>
      <c r="N352" s="44">
        <v>2102</v>
      </c>
      <c r="O352" s="1"/>
      <c r="P352" s="1"/>
      <c r="Q352" s="1"/>
      <c r="R352" s="1"/>
      <c r="S352" s="1"/>
      <c r="T352" s="6" t="s">
        <v>152</v>
      </c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22.5" x14ac:dyDescent="0.2">
      <c r="A353" s="31"/>
      <c r="B353" s="30" t="s">
        <v>155</v>
      </c>
      <c r="C353" s="111" t="s">
        <v>156</v>
      </c>
      <c r="D353" s="111"/>
      <c r="E353" s="111"/>
      <c r="F353" s="41" t="s">
        <v>82</v>
      </c>
      <c r="G353" s="41" t="s">
        <v>157</v>
      </c>
      <c r="H353" s="41" t="s">
        <v>89</v>
      </c>
      <c r="I353" s="41" t="s">
        <v>158</v>
      </c>
      <c r="J353" s="42" t="s">
        <v>42</v>
      </c>
      <c r="K353" s="41" t="s">
        <v>42</v>
      </c>
      <c r="L353" s="42">
        <v>121.34</v>
      </c>
      <c r="M353" s="43" t="s">
        <v>42</v>
      </c>
      <c r="N353" s="44">
        <v>1040</v>
      </c>
      <c r="O353" s="1"/>
      <c r="P353" s="1"/>
      <c r="Q353" s="1"/>
      <c r="R353" s="1"/>
      <c r="S353" s="1"/>
      <c r="T353" s="6" t="s">
        <v>156</v>
      </c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x14ac:dyDescent="0.2">
      <c r="A354" s="45"/>
      <c r="B354" s="96"/>
      <c r="C354" s="114" t="s">
        <v>91</v>
      </c>
      <c r="D354" s="114"/>
      <c r="E354" s="114"/>
      <c r="F354" s="101" t="s">
        <v>42</v>
      </c>
      <c r="G354" s="101" t="s">
        <v>42</v>
      </c>
      <c r="H354" s="101" t="s">
        <v>42</v>
      </c>
      <c r="I354" s="101" t="s">
        <v>42</v>
      </c>
      <c r="J354" s="102" t="s">
        <v>42</v>
      </c>
      <c r="K354" s="101" t="s">
        <v>42</v>
      </c>
      <c r="L354" s="102">
        <v>629.86</v>
      </c>
      <c r="M354" s="27" t="s">
        <v>42</v>
      </c>
      <c r="N354" s="103">
        <v>5398</v>
      </c>
      <c r="O354" s="1"/>
      <c r="P354" s="1"/>
      <c r="Q354" s="1"/>
      <c r="R354" s="1"/>
      <c r="S354" s="1"/>
      <c r="T354" s="1"/>
      <c r="U354" s="1"/>
      <c r="V354" s="6" t="s">
        <v>91</v>
      </c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67.5" x14ac:dyDescent="0.2">
      <c r="A355" s="24" t="s">
        <v>474</v>
      </c>
      <c r="B355" s="98" t="s">
        <v>453</v>
      </c>
      <c r="C355" s="113" t="s">
        <v>1221</v>
      </c>
      <c r="D355" s="113"/>
      <c r="E355" s="113"/>
      <c r="F355" s="25" t="s">
        <v>221</v>
      </c>
      <c r="G355" s="25" t="s">
        <v>42</v>
      </c>
      <c r="H355" s="25" t="s">
        <v>42</v>
      </c>
      <c r="I355" s="25" t="s">
        <v>1241</v>
      </c>
      <c r="J355" s="26">
        <v>7.49</v>
      </c>
      <c r="K355" s="25" t="s">
        <v>42</v>
      </c>
      <c r="L355" s="26">
        <v>90.37</v>
      </c>
      <c r="M355" s="27">
        <v>8.57</v>
      </c>
      <c r="N355" s="28">
        <v>774</v>
      </c>
      <c r="O355" s="1"/>
      <c r="P355" s="1"/>
      <c r="Q355" s="6" t="s">
        <v>1221</v>
      </c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x14ac:dyDescent="0.2">
      <c r="A356" s="40"/>
      <c r="B356" s="97"/>
      <c r="C356" s="111" t="s">
        <v>1242</v>
      </c>
      <c r="D356" s="111"/>
      <c r="E356" s="111"/>
      <c r="F356" s="111"/>
      <c r="G356" s="111"/>
      <c r="H356" s="111"/>
      <c r="I356" s="111"/>
      <c r="J356" s="111"/>
      <c r="K356" s="111"/>
      <c r="L356" s="111"/>
      <c r="M356" s="111"/>
      <c r="N356" s="112"/>
      <c r="O356" s="1"/>
      <c r="P356" s="1"/>
      <c r="Q356" s="1"/>
      <c r="R356" s="6" t="s">
        <v>1242</v>
      </c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22.5" x14ac:dyDescent="0.2">
      <c r="A357" s="24" t="s">
        <v>478</v>
      </c>
      <c r="B357" s="98" t="s">
        <v>468</v>
      </c>
      <c r="C357" s="113" t="s">
        <v>1125</v>
      </c>
      <c r="D357" s="113"/>
      <c r="E357" s="113"/>
      <c r="F357" s="25" t="s">
        <v>69</v>
      </c>
      <c r="G357" s="25" t="s">
        <v>42</v>
      </c>
      <c r="H357" s="25" t="s">
        <v>42</v>
      </c>
      <c r="I357" s="25" t="s">
        <v>1243</v>
      </c>
      <c r="J357" s="26">
        <v>123.88</v>
      </c>
      <c r="K357" s="25" t="s">
        <v>42</v>
      </c>
      <c r="L357" s="26">
        <v>2989.22</v>
      </c>
      <c r="M357" s="27">
        <v>8.57</v>
      </c>
      <c r="N357" s="28">
        <v>25618</v>
      </c>
      <c r="O357" s="1"/>
      <c r="P357" s="1"/>
      <c r="Q357" s="6" t="s">
        <v>1125</v>
      </c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x14ac:dyDescent="0.2">
      <c r="A358" s="40"/>
      <c r="B358" s="97"/>
      <c r="C358" s="111" t="s">
        <v>1464</v>
      </c>
      <c r="D358" s="111"/>
      <c r="E358" s="111"/>
      <c r="F358" s="111"/>
      <c r="G358" s="111"/>
      <c r="H358" s="111"/>
      <c r="I358" s="111"/>
      <c r="J358" s="111"/>
      <c r="K358" s="111"/>
      <c r="L358" s="111"/>
      <c r="M358" s="111"/>
      <c r="N358" s="112"/>
      <c r="O358" s="1"/>
      <c r="P358" s="1"/>
      <c r="Q358" s="1"/>
      <c r="R358" s="1"/>
      <c r="S358" s="1"/>
      <c r="T358" s="1"/>
      <c r="U358" s="1"/>
      <c r="V358" s="1"/>
      <c r="W358" s="6" t="s">
        <v>1464</v>
      </c>
      <c r="X358" s="1"/>
      <c r="Y358" s="1"/>
      <c r="Z358" s="1"/>
      <c r="AA358" s="1"/>
      <c r="AB358" s="1"/>
      <c r="AC358" s="1"/>
      <c r="AD358" s="1"/>
      <c r="AE358" s="1"/>
    </row>
    <row r="359" spans="1:31" x14ac:dyDescent="0.2">
      <c r="A359" s="24" t="s">
        <v>484</v>
      </c>
      <c r="B359" s="98" t="s">
        <v>459</v>
      </c>
      <c r="C359" s="113" t="s">
        <v>1223</v>
      </c>
      <c r="D359" s="113"/>
      <c r="E359" s="113"/>
      <c r="F359" s="25" t="s">
        <v>221</v>
      </c>
      <c r="G359" s="25" t="s">
        <v>42</v>
      </c>
      <c r="H359" s="25" t="s">
        <v>42</v>
      </c>
      <c r="I359" s="25" t="s">
        <v>1244</v>
      </c>
      <c r="J359" s="26">
        <v>5.23</v>
      </c>
      <c r="K359" s="25" t="s">
        <v>42</v>
      </c>
      <c r="L359" s="26">
        <v>473.25</v>
      </c>
      <c r="M359" s="27">
        <v>8.57</v>
      </c>
      <c r="N359" s="28">
        <v>4056</v>
      </c>
      <c r="O359" s="1"/>
      <c r="P359" s="1"/>
      <c r="Q359" s="6" t="s">
        <v>1223</v>
      </c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x14ac:dyDescent="0.2">
      <c r="A360" s="40"/>
      <c r="B360" s="97"/>
      <c r="C360" s="111" t="s">
        <v>1245</v>
      </c>
      <c r="D360" s="111"/>
      <c r="E360" s="111"/>
      <c r="F360" s="111"/>
      <c r="G360" s="111"/>
      <c r="H360" s="111"/>
      <c r="I360" s="111"/>
      <c r="J360" s="111"/>
      <c r="K360" s="111"/>
      <c r="L360" s="111"/>
      <c r="M360" s="111"/>
      <c r="N360" s="112"/>
      <c r="O360" s="1"/>
      <c r="P360" s="1"/>
      <c r="Q360" s="1"/>
      <c r="R360" s="6" t="s">
        <v>1245</v>
      </c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x14ac:dyDescent="0.2">
      <c r="A361" s="40"/>
      <c r="B361" s="97"/>
      <c r="C361" s="111" t="s">
        <v>1225</v>
      </c>
      <c r="D361" s="111"/>
      <c r="E361" s="111"/>
      <c r="F361" s="111"/>
      <c r="G361" s="111"/>
      <c r="H361" s="111"/>
      <c r="I361" s="111"/>
      <c r="J361" s="111"/>
      <c r="K361" s="111"/>
      <c r="L361" s="111"/>
      <c r="M361" s="111"/>
      <c r="N361" s="112"/>
      <c r="O361" s="1"/>
      <c r="P361" s="1"/>
      <c r="Q361" s="1"/>
      <c r="R361" s="1"/>
      <c r="S361" s="1"/>
      <c r="T361" s="1"/>
      <c r="U361" s="1"/>
      <c r="V361" s="1"/>
      <c r="W361" s="6" t="s">
        <v>1225</v>
      </c>
      <c r="X361" s="1"/>
      <c r="Y361" s="1"/>
      <c r="Z361" s="1"/>
      <c r="AA361" s="1"/>
      <c r="AB361" s="1"/>
      <c r="AC361" s="1"/>
      <c r="AD361" s="1"/>
      <c r="AE361" s="1"/>
    </row>
    <row r="362" spans="1:31" x14ac:dyDescent="0.2">
      <c r="A362" s="127" t="s">
        <v>470</v>
      </c>
      <c r="B362" s="128"/>
      <c r="C362" s="128"/>
      <c r="D362" s="128"/>
      <c r="E362" s="128"/>
      <c r="F362" s="128"/>
      <c r="G362" s="128"/>
      <c r="H362" s="128"/>
      <c r="I362" s="128"/>
      <c r="J362" s="128"/>
      <c r="K362" s="128"/>
      <c r="L362" s="128"/>
      <c r="M362" s="128"/>
      <c r="N362" s="129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6" t="s">
        <v>470</v>
      </c>
      <c r="AB362" s="1"/>
      <c r="AC362" s="1"/>
      <c r="AD362" s="1"/>
      <c r="AE362" s="1"/>
    </row>
    <row r="363" spans="1:31" x14ac:dyDescent="0.2">
      <c r="A363" s="24" t="s">
        <v>487</v>
      </c>
      <c r="B363" s="98" t="s">
        <v>1465</v>
      </c>
      <c r="C363" s="113" t="s">
        <v>1466</v>
      </c>
      <c r="D363" s="113"/>
      <c r="E363" s="113"/>
      <c r="F363" s="25" t="s">
        <v>108</v>
      </c>
      <c r="G363" s="25" t="s">
        <v>42</v>
      </c>
      <c r="H363" s="25" t="s">
        <v>42</v>
      </c>
      <c r="I363" s="25" t="s">
        <v>472</v>
      </c>
      <c r="J363" s="26" t="s">
        <v>42</v>
      </c>
      <c r="K363" s="25" t="s">
        <v>42</v>
      </c>
      <c r="L363" s="26" t="s">
        <v>42</v>
      </c>
      <c r="M363" s="27" t="s">
        <v>42</v>
      </c>
      <c r="N363" s="28" t="s">
        <v>42</v>
      </c>
      <c r="O363" s="1"/>
      <c r="P363" s="1"/>
      <c r="Q363" s="6" t="s">
        <v>1466</v>
      </c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x14ac:dyDescent="0.2">
      <c r="A364" s="40"/>
      <c r="B364" s="97"/>
      <c r="C364" s="111" t="s">
        <v>1246</v>
      </c>
      <c r="D364" s="111"/>
      <c r="E364" s="111"/>
      <c r="F364" s="111"/>
      <c r="G364" s="111"/>
      <c r="H364" s="111"/>
      <c r="I364" s="111"/>
      <c r="J364" s="111"/>
      <c r="K364" s="111"/>
      <c r="L364" s="111"/>
      <c r="M364" s="111"/>
      <c r="N364" s="112"/>
      <c r="O364" s="1"/>
      <c r="P364" s="1"/>
      <c r="Q364" s="1"/>
      <c r="R364" s="6" t="s">
        <v>1246</v>
      </c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x14ac:dyDescent="0.2">
      <c r="A365" s="31"/>
      <c r="B365" s="30" t="s">
        <v>54</v>
      </c>
      <c r="C365" s="111" t="s">
        <v>60</v>
      </c>
      <c r="D365" s="111"/>
      <c r="E365" s="111"/>
      <c r="F365" s="41" t="s">
        <v>42</v>
      </c>
      <c r="G365" s="41" t="s">
        <v>42</v>
      </c>
      <c r="H365" s="41" t="s">
        <v>42</v>
      </c>
      <c r="I365" s="41" t="s">
        <v>42</v>
      </c>
      <c r="J365" s="42">
        <v>99.63</v>
      </c>
      <c r="K365" s="41" t="s">
        <v>42</v>
      </c>
      <c r="L365" s="42">
        <v>124.54</v>
      </c>
      <c r="M365" s="43">
        <v>8.57</v>
      </c>
      <c r="N365" s="44">
        <v>1067</v>
      </c>
      <c r="O365" s="1"/>
      <c r="P365" s="1"/>
      <c r="Q365" s="1"/>
      <c r="R365" s="1"/>
      <c r="S365" s="6" t="s">
        <v>60</v>
      </c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x14ac:dyDescent="0.2">
      <c r="A366" s="31"/>
      <c r="B366" s="30" t="s">
        <v>62</v>
      </c>
      <c r="C366" s="111" t="s">
        <v>63</v>
      </c>
      <c r="D366" s="111"/>
      <c r="E366" s="111"/>
      <c r="F366" s="41" t="s">
        <v>42</v>
      </c>
      <c r="G366" s="41" t="s">
        <v>42</v>
      </c>
      <c r="H366" s="41" t="s">
        <v>42</v>
      </c>
      <c r="I366" s="41" t="s">
        <v>42</v>
      </c>
      <c r="J366" s="42">
        <v>18.5</v>
      </c>
      <c r="K366" s="41" t="s">
        <v>42</v>
      </c>
      <c r="L366" s="42">
        <v>23.13</v>
      </c>
      <c r="M366" s="43">
        <v>8.57</v>
      </c>
      <c r="N366" s="44">
        <v>198</v>
      </c>
      <c r="O366" s="1"/>
      <c r="P366" s="1"/>
      <c r="Q366" s="1"/>
      <c r="R366" s="1"/>
      <c r="S366" s="6" t="s">
        <v>63</v>
      </c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x14ac:dyDescent="0.2">
      <c r="A367" s="31"/>
      <c r="B367" s="30" t="s">
        <v>64</v>
      </c>
      <c r="C367" s="111" t="s">
        <v>65</v>
      </c>
      <c r="D367" s="111"/>
      <c r="E367" s="111"/>
      <c r="F367" s="41" t="s">
        <v>42</v>
      </c>
      <c r="G367" s="41" t="s">
        <v>42</v>
      </c>
      <c r="H367" s="41" t="s">
        <v>42</v>
      </c>
      <c r="I367" s="41" t="s">
        <v>42</v>
      </c>
      <c r="J367" s="42">
        <v>2.23</v>
      </c>
      <c r="K367" s="41" t="s">
        <v>42</v>
      </c>
      <c r="L367" s="42">
        <v>2.79</v>
      </c>
      <c r="M367" s="43">
        <v>8.57</v>
      </c>
      <c r="N367" s="44">
        <v>24</v>
      </c>
      <c r="O367" s="1"/>
      <c r="P367" s="1"/>
      <c r="Q367" s="1"/>
      <c r="R367" s="1"/>
      <c r="S367" s="6" t="s">
        <v>65</v>
      </c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x14ac:dyDescent="0.2">
      <c r="A368" s="31"/>
      <c r="B368" s="30" t="s">
        <v>66</v>
      </c>
      <c r="C368" s="111" t="s">
        <v>67</v>
      </c>
      <c r="D368" s="111"/>
      <c r="E368" s="111"/>
      <c r="F368" s="41" t="s">
        <v>42</v>
      </c>
      <c r="G368" s="41" t="s">
        <v>42</v>
      </c>
      <c r="H368" s="41" t="s">
        <v>42</v>
      </c>
      <c r="I368" s="41" t="s">
        <v>42</v>
      </c>
      <c r="J368" s="42">
        <v>431.91</v>
      </c>
      <c r="K368" s="41" t="s">
        <v>42</v>
      </c>
      <c r="L368" s="42">
        <v>539.89</v>
      </c>
      <c r="M368" s="43">
        <v>8.57</v>
      </c>
      <c r="N368" s="44">
        <v>4627</v>
      </c>
      <c r="O368" s="1"/>
      <c r="P368" s="1"/>
      <c r="Q368" s="1"/>
      <c r="R368" s="1"/>
      <c r="S368" s="6" t="s">
        <v>67</v>
      </c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x14ac:dyDescent="0.2">
      <c r="A369" s="31"/>
      <c r="B369" s="30" t="s">
        <v>42</v>
      </c>
      <c r="C369" s="111" t="s">
        <v>71</v>
      </c>
      <c r="D369" s="111"/>
      <c r="E369" s="111"/>
      <c r="F369" s="41" t="s">
        <v>72</v>
      </c>
      <c r="G369" s="41" t="s">
        <v>1467</v>
      </c>
      <c r="H369" s="41" t="s">
        <v>42</v>
      </c>
      <c r="I369" s="41" t="s">
        <v>1468</v>
      </c>
      <c r="J369" s="42" t="s">
        <v>42</v>
      </c>
      <c r="K369" s="41" t="s">
        <v>42</v>
      </c>
      <c r="L369" s="42" t="s">
        <v>42</v>
      </c>
      <c r="M369" s="43" t="s">
        <v>42</v>
      </c>
      <c r="N369" s="44" t="s">
        <v>42</v>
      </c>
      <c r="O369" s="1"/>
      <c r="P369" s="1"/>
      <c r="Q369" s="1"/>
      <c r="R369" s="1"/>
      <c r="S369" s="1"/>
      <c r="T369" s="6" t="s">
        <v>71</v>
      </c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x14ac:dyDescent="0.2">
      <c r="A370" s="31"/>
      <c r="B370" s="30" t="s">
        <v>42</v>
      </c>
      <c r="C370" s="111" t="s">
        <v>75</v>
      </c>
      <c r="D370" s="111"/>
      <c r="E370" s="111"/>
      <c r="F370" s="41" t="s">
        <v>72</v>
      </c>
      <c r="G370" s="41" t="s">
        <v>948</v>
      </c>
      <c r="H370" s="41" t="s">
        <v>42</v>
      </c>
      <c r="I370" s="41" t="s">
        <v>1469</v>
      </c>
      <c r="J370" s="42" t="s">
        <v>42</v>
      </c>
      <c r="K370" s="41" t="s">
        <v>42</v>
      </c>
      <c r="L370" s="42" t="s">
        <v>42</v>
      </c>
      <c r="M370" s="43" t="s">
        <v>42</v>
      </c>
      <c r="N370" s="44" t="s">
        <v>42</v>
      </c>
      <c r="O370" s="1"/>
      <c r="P370" s="1"/>
      <c r="Q370" s="1"/>
      <c r="R370" s="1"/>
      <c r="S370" s="1"/>
      <c r="T370" s="6" t="s">
        <v>75</v>
      </c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x14ac:dyDescent="0.2">
      <c r="A371" s="31"/>
      <c r="B371" s="30" t="s">
        <v>42</v>
      </c>
      <c r="C371" s="113" t="s">
        <v>78</v>
      </c>
      <c r="D371" s="113"/>
      <c r="E371" s="113"/>
      <c r="F371" s="25" t="s">
        <v>42</v>
      </c>
      <c r="G371" s="25" t="s">
        <v>42</v>
      </c>
      <c r="H371" s="25" t="s">
        <v>42</v>
      </c>
      <c r="I371" s="25" t="s">
        <v>42</v>
      </c>
      <c r="J371" s="26">
        <v>550.04</v>
      </c>
      <c r="K371" s="25" t="s">
        <v>42</v>
      </c>
      <c r="L371" s="26">
        <v>687.56</v>
      </c>
      <c r="M371" s="27" t="s">
        <v>42</v>
      </c>
      <c r="N371" s="28" t="s">
        <v>42</v>
      </c>
      <c r="O371" s="1"/>
      <c r="P371" s="1"/>
      <c r="Q371" s="1"/>
      <c r="R371" s="1"/>
      <c r="S371" s="1"/>
      <c r="T371" s="1"/>
      <c r="U371" s="6" t="s">
        <v>78</v>
      </c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x14ac:dyDescent="0.2">
      <c r="A372" s="31"/>
      <c r="B372" s="30" t="s">
        <v>42</v>
      </c>
      <c r="C372" s="111" t="s">
        <v>79</v>
      </c>
      <c r="D372" s="111"/>
      <c r="E372" s="111"/>
      <c r="F372" s="41" t="s">
        <v>42</v>
      </c>
      <c r="G372" s="41" t="s">
        <v>42</v>
      </c>
      <c r="H372" s="41" t="s">
        <v>42</v>
      </c>
      <c r="I372" s="41" t="s">
        <v>42</v>
      </c>
      <c r="J372" s="42" t="s">
        <v>42</v>
      </c>
      <c r="K372" s="41" t="s">
        <v>42</v>
      </c>
      <c r="L372" s="42">
        <v>127.33</v>
      </c>
      <c r="M372" s="43" t="s">
        <v>42</v>
      </c>
      <c r="N372" s="44">
        <v>1091</v>
      </c>
      <c r="O372" s="1"/>
      <c r="P372" s="1"/>
      <c r="Q372" s="1"/>
      <c r="R372" s="1"/>
      <c r="S372" s="1"/>
      <c r="T372" s="6" t="s">
        <v>79</v>
      </c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33.75" x14ac:dyDescent="0.2">
      <c r="A373" s="31"/>
      <c r="B373" s="30" t="s">
        <v>732</v>
      </c>
      <c r="C373" s="111" t="s">
        <v>733</v>
      </c>
      <c r="D373" s="111"/>
      <c r="E373" s="111"/>
      <c r="F373" s="41" t="s">
        <v>82</v>
      </c>
      <c r="G373" s="41" t="s">
        <v>153</v>
      </c>
      <c r="H373" s="41" t="s">
        <v>84</v>
      </c>
      <c r="I373" s="41" t="s">
        <v>154</v>
      </c>
      <c r="J373" s="42" t="s">
        <v>42</v>
      </c>
      <c r="K373" s="41" t="s">
        <v>42</v>
      </c>
      <c r="L373" s="42">
        <v>120.33</v>
      </c>
      <c r="M373" s="43" t="s">
        <v>42</v>
      </c>
      <c r="N373" s="44">
        <v>1031</v>
      </c>
      <c r="O373" s="1"/>
      <c r="P373" s="1"/>
      <c r="Q373" s="1"/>
      <c r="R373" s="1"/>
      <c r="S373" s="1"/>
      <c r="T373" s="6" t="s">
        <v>733</v>
      </c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33.75" x14ac:dyDescent="0.2">
      <c r="A374" s="31"/>
      <c r="B374" s="30" t="s">
        <v>734</v>
      </c>
      <c r="C374" s="111" t="s">
        <v>735</v>
      </c>
      <c r="D374" s="111"/>
      <c r="E374" s="111"/>
      <c r="F374" s="41" t="s">
        <v>82</v>
      </c>
      <c r="G374" s="41" t="s">
        <v>119</v>
      </c>
      <c r="H374" s="41" t="s">
        <v>89</v>
      </c>
      <c r="I374" s="41" t="s">
        <v>120</v>
      </c>
      <c r="J374" s="42" t="s">
        <v>42</v>
      </c>
      <c r="K374" s="41" t="s">
        <v>42</v>
      </c>
      <c r="L374" s="42">
        <v>70.349999999999994</v>
      </c>
      <c r="M374" s="43" t="s">
        <v>42</v>
      </c>
      <c r="N374" s="44">
        <v>603</v>
      </c>
      <c r="O374" s="1"/>
      <c r="P374" s="1"/>
      <c r="Q374" s="1"/>
      <c r="R374" s="1"/>
      <c r="S374" s="1"/>
      <c r="T374" s="6" t="s">
        <v>735</v>
      </c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x14ac:dyDescent="0.2">
      <c r="A375" s="45"/>
      <c r="B375" s="96"/>
      <c r="C375" s="114" t="s">
        <v>91</v>
      </c>
      <c r="D375" s="114"/>
      <c r="E375" s="114"/>
      <c r="F375" s="101" t="s">
        <v>42</v>
      </c>
      <c r="G375" s="101" t="s">
        <v>42</v>
      </c>
      <c r="H375" s="101" t="s">
        <v>42</v>
      </c>
      <c r="I375" s="101" t="s">
        <v>42</v>
      </c>
      <c r="J375" s="102" t="s">
        <v>42</v>
      </c>
      <c r="K375" s="101" t="s">
        <v>42</v>
      </c>
      <c r="L375" s="102">
        <v>878.24</v>
      </c>
      <c r="M375" s="27" t="s">
        <v>42</v>
      </c>
      <c r="N375" s="103">
        <v>7526</v>
      </c>
      <c r="O375" s="1"/>
      <c r="P375" s="1"/>
      <c r="Q375" s="1"/>
      <c r="R375" s="1"/>
      <c r="S375" s="1"/>
      <c r="T375" s="1"/>
      <c r="U375" s="1"/>
      <c r="V375" s="6" t="s">
        <v>91</v>
      </c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22.5" x14ac:dyDescent="0.2">
      <c r="A376" s="24" t="s">
        <v>489</v>
      </c>
      <c r="B376" s="98" t="s">
        <v>475</v>
      </c>
      <c r="C376" s="113" t="s">
        <v>476</v>
      </c>
      <c r="D376" s="113"/>
      <c r="E376" s="113"/>
      <c r="F376" s="25" t="s">
        <v>108</v>
      </c>
      <c r="G376" s="25" t="s">
        <v>42</v>
      </c>
      <c r="H376" s="25" t="s">
        <v>42</v>
      </c>
      <c r="I376" s="25" t="s">
        <v>473</v>
      </c>
      <c r="J376" s="26">
        <v>590.70000000000005</v>
      </c>
      <c r="K376" s="25" t="s">
        <v>42</v>
      </c>
      <c r="L376" s="26">
        <v>753.14</v>
      </c>
      <c r="M376" s="27">
        <v>8.57</v>
      </c>
      <c r="N376" s="28">
        <v>6454</v>
      </c>
      <c r="O376" s="1"/>
      <c r="P376" s="1"/>
      <c r="Q376" s="6" t="s">
        <v>476</v>
      </c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x14ac:dyDescent="0.2">
      <c r="A377" s="24" t="s">
        <v>492</v>
      </c>
      <c r="B377" s="98" t="s">
        <v>1470</v>
      </c>
      <c r="C377" s="113" t="s">
        <v>1471</v>
      </c>
      <c r="D377" s="113"/>
      <c r="E377" s="113"/>
      <c r="F377" s="25" t="s">
        <v>69</v>
      </c>
      <c r="G377" s="25" t="s">
        <v>42</v>
      </c>
      <c r="H377" s="25" t="s">
        <v>42</v>
      </c>
      <c r="I377" s="25" t="s">
        <v>1472</v>
      </c>
      <c r="J377" s="26">
        <v>35.53</v>
      </c>
      <c r="K377" s="25" t="s">
        <v>42</v>
      </c>
      <c r="L377" s="26">
        <v>312.66000000000003</v>
      </c>
      <c r="M377" s="27">
        <v>8.57</v>
      </c>
      <c r="N377" s="28">
        <v>2679</v>
      </c>
      <c r="O377" s="1"/>
      <c r="P377" s="1"/>
      <c r="Q377" s="6" t="s">
        <v>1471</v>
      </c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x14ac:dyDescent="0.2">
      <c r="A378" s="40"/>
      <c r="B378" s="97"/>
      <c r="C378" s="111" t="s">
        <v>1473</v>
      </c>
      <c r="D378" s="111"/>
      <c r="E378" s="111"/>
      <c r="F378" s="111"/>
      <c r="G378" s="111"/>
      <c r="H378" s="111"/>
      <c r="I378" s="111"/>
      <c r="J378" s="111"/>
      <c r="K378" s="111"/>
      <c r="L378" s="111"/>
      <c r="M378" s="111"/>
      <c r="N378" s="112"/>
      <c r="O378" s="1"/>
      <c r="P378" s="1"/>
      <c r="Q378" s="1"/>
      <c r="R378" s="6" t="s">
        <v>1473</v>
      </c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45" x14ac:dyDescent="0.2">
      <c r="A379" s="24" t="s">
        <v>493</v>
      </c>
      <c r="B379" s="98" t="s">
        <v>1247</v>
      </c>
      <c r="C379" s="113" t="s">
        <v>1248</v>
      </c>
      <c r="D379" s="113"/>
      <c r="E379" s="113"/>
      <c r="F379" s="25" t="s">
        <v>1249</v>
      </c>
      <c r="G379" s="25" t="s">
        <v>42</v>
      </c>
      <c r="H379" s="25" t="s">
        <v>42</v>
      </c>
      <c r="I379" s="25" t="s">
        <v>481</v>
      </c>
      <c r="J379" s="26" t="s">
        <v>42</v>
      </c>
      <c r="K379" s="25" t="s">
        <v>42</v>
      </c>
      <c r="L379" s="26" t="s">
        <v>42</v>
      </c>
      <c r="M379" s="27" t="s">
        <v>42</v>
      </c>
      <c r="N379" s="28" t="s">
        <v>42</v>
      </c>
      <c r="O379" s="1"/>
      <c r="P379" s="1"/>
      <c r="Q379" s="6" t="s">
        <v>1248</v>
      </c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x14ac:dyDescent="0.2">
      <c r="A380" s="40"/>
      <c r="B380" s="97"/>
      <c r="C380" s="111" t="s">
        <v>1250</v>
      </c>
      <c r="D380" s="111"/>
      <c r="E380" s="111"/>
      <c r="F380" s="111"/>
      <c r="G380" s="111"/>
      <c r="H380" s="111"/>
      <c r="I380" s="111"/>
      <c r="J380" s="111"/>
      <c r="K380" s="111"/>
      <c r="L380" s="111"/>
      <c r="M380" s="111"/>
      <c r="N380" s="112"/>
      <c r="O380" s="1"/>
      <c r="P380" s="1"/>
      <c r="Q380" s="1"/>
      <c r="R380" s="6" t="s">
        <v>1250</v>
      </c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x14ac:dyDescent="0.2">
      <c r="A381" s="31"/>
      <c r="B381" s="30" t="s">
        <v>54</v>
      </c>
      <c r="C381" s="111" t="s">
        <v>60</v>
      </c>
      <c r="D381" s="111"/>
      <c r="E381" s="111"/>
      <c r="F381" s="41" t="s">
        <v>42</v>
      </c>
      <c r="G381" s="41" t="s">
        <v>42</v>
      </c>
      <c r="H381" s="41" t="s">
        <v>42</v>
      </c>
      <c r="I381" s="41" t="s">
        <v>42</v>
      </c>
      <c r="J381" s="42">
        <v>42.65</v>
      </c>
      <c r="K381" s="41" t="s">
        <v>42</v>
      </c>
      <c r="L381" s="42">
        <v>51.18</v>
      </c>
      <c r="M381" s="43">
        <v>8.57</v>
      </c>
      <c r="N381" s="44">
        <v>439</v>
      </c>
      <c r="O381" s="1"/>
      <c r="P381" s="1"/>
      <c r="Q381" s="1"/>
      <c r="R381" s="1"/>
      <c r="S381" s="6" t="s">
        <v>60</v>
      </c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x14ac:dyDescent="0.2">
      <c r="A382" s="31"/>
      <c r="B382" s="30" t="s">
        <v>42</v>
      </c>
      <c r="C382" s="111" t="s">
        <v>71</v>
      </c>
      <c r="D382" s="111"/>
      <c r="E382" s="111"/>
      <c r="F382" s="41" t="s">
        <v>72</v>
      </c>
      <c r="G382" s="41" t="s">
        <v>121</v>
      </c>
      <c r="H382" s="41" t="s">
        <v>42</v>
      </c>
      <c r="I382" s="41" t="s">
        <v>129</v>
      </c>
      <c r="J382" s="42" t="s">
        <v>42</v>
      </c>
      <c r="K382" s="41" t="s">
        <v>42</v>
      </c>
      <c r="L382" s="42" t="s">
        <v>42</v>
      </c>
      <c r="M382" s="43" t="s">
        <v>42</v>
      </c>
      <c r="N382" s="44" t="s">
        <v>42</v>
      </c>
      <c r="O382" s="1"/>
      <c r="P382" s="1"/>
      <c r="Q382" s="1"/>
      <c r="R382" s="1"/>
      <c r="S382" s="1"/>
      <c r="T382" s="6" t="s">
        <v>71</v>
      </c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x14ac:dyDescent="0.2">
      <c r="A383" s="31"/>
      <c r="B383" s="30" t="s">
        <v>42</v>
      </c>
      <c r="C383" s="113" t="s">
        <v>78</v>
      </c>
      <c r="D383" s="113"/>
      <c r="E383" s="113"/>
      <c r="F383" s="25" t="s">
        <v>42</v>
      </c>
      <c r="G383" s="25" t="s">
        <v>42</v>
      </c>
      <c r="H383" s="25" t="s">
        <v>42</v>
      </c>
      <c r="I383" s="25" t="s">
        <v>42</v>
      </c>
      <c r="J383" s="26">
        <v>42.65</v>
      </c>
      <c r="K383" s="25" t="s">
        <v>42</v>
      </c>
      <c r="L383" s="26">
        <v>51.18</v>
      </c>
      <c r="M383" s="27" t="s">
        <v>42</v>
      </c>
      <c r="N383" s="28" t="s">
        <v>42</v>
      </c>
      <c r="O383" s="1"/>
      <c r="P383" s="1"/>
      <c r="Q383" s="1"/>
      <c r="R383" s="1"/>
      <c r="S383" s="1"/>
      <c r="T383" s="1"/>
      <c r="U383" s="6" t="s">
        <v>78</v>
      </c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x14ac:dyDescent="0.2">
      <c r="A384" s="31"/>
      <c r="B384" s="30" t="s">
        <v>42</v>
      </c>
      <c r="C384" s="111" t="s">
        <v>79</v>
      </c>
      <c r="D384" s="111"/>
      <c r="E384" s="111"/>
      <c r="F384" s="41" t="s">
        <v>42</v>
      </c>
      <c r="G384" s="41" t="s">
        <v>42</v>
      </c>
      <c r="H384" s="41" t="s">
        <v>42</v>
      </c>
      <c r="I384" s="41" t="s">
        <v>42</v>
      </c>
      <c r="J384" s="42" t="s">
        <v>42</v>
      </c>
      <c r="K384" s="41" t="s">
        <v>42</v>
      </c>
      <c r="L384" s="42">
        <v>51.18</v>
      </c>
      <c r="M384" s="43" t="s">
        <v>42</v>
      </c>
      <c r="N384" s="44">
        <v>439</v>
      </c>
      <c r="O384" s="1"/>
      <c r="P384" s="1"/>
      <c r="Q384" s="1"/>
      <c r="R384" s="1"/>
      <c r="S384" s="1"/>
      <c r="T384" s="6" t="s">
        <v>79</v>
      </c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56.25" x14ac:dyDescent="0.2">
      <c r="A385" s="31"/>
      <c r="B385" s="30" t="s">
        <v>99</v>
      </c>
      <c r="C385" s="111" t="s">
        <v>100</v>
      </c>
      <c r="D385" s="111"/>
      <c r="E385" s="111"/>
      <c r="F385" s="41" t="s">
        <v>82</v>
      </c>
      <c r="G385" s="41" t="s">
        <v>101</v>
      </c>
      <c r="H385" s="41" t="s">
        <v>84</v>
      </c>
      <c r="I385" s="41" t="s">
        <v>102</v>
      </c>
      <c r="J385" s="42" t="s">
        <v>42</v>
      </c>
      <c r="K385" s="41" t="s">
        <v>42</v>
      </c>
      <c r="L385" s="42">
        <v>50.67</v>
      </c>
      <c r="M385" s="43" t="s">
        <v>42</v>
      </c>
      <c r="N385" s="44">
        <v>435</v>
      </c>
      <c r="O385" s="1"/>
      <c r="P385" s="1"/>
      <c r="Q385" s="1"/>
      <c r="R385" s="1"/>
      <c r="S385" s="1"/>
      <c r="T385" s="6" t="s">
        <v>100</v>
      </c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56.25" x14ac:dyDescent="0.2">
      <c r="A386" s="31"/>
      <c r="B386" s="30" t="s">
        <v>103</v>
      </c>
      <c r="C386" s="111" t="s">
        <v>104</v>
      </c>
      <c r="D386" s="111"/>
      <c r="E386" s="111"/>
      <c r="F386" s="41" t="s">
        <v>82</v>
      </c>
      <c r="G386" s="41" t="s">
        <v>105</v>
      </c>
      <c r="H386" s="41" t="s">
        <v>89</v>
      </c>
      <c r="I386" s="41" t="s">
        <v>106</v>
      </c>
      <c r="J386" s="42" t="s">
        <v>42</v>
      </c>
      <c r="K386" s="41" t="s">
        <v>42</v>
      </c>
      <c r="L386" s="42">
        <v>30.45</v>
      </c>
      <c r="M386" s="43" t="s">
        <v>42</v>
      </c>
      <c r="N386" s="44">
        <v>261</v>
      </c>
      <c r="O386" s="1"/>
      <c r="P386" s="1"/>
      <c r="Q386" s="1"/>
      <c r="R386" s="1"/>
      <c r="S386" s="1"/>
      <c r="T386" s="6" t="s">
        <v>104</v>
      </c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x14ac:dyDescent="0.2">
      <c r="A387" s="45"/>
      <c r="B387" s="96"/>
      <c r="C387" s="114" t="s">
        <v>91</v>
      </c>
      <c r="D387" s="114"/>
      <c r="E387" s="114"/>
      <c r="F387" s="101" t="s">
        <v>42</v>
      </c>
      <c r="G387" s="101" t="s">
        <v>42</v>
      </c>
      <c r="H387" s="101" t="s">
        <v>42</v>
      </c>
      <c r="I387" s="101" t="s">
        <v>42</v>
      </c>
      <c r="J387" s="102" t="s">
        <v>42</v>
      </c>
      <c r="K387" s="101" t="s">
        <v>42</v>
      </c>
      <c r="L387" s="102">
        <v>132.30000000000001</v>
      </c>
      <c r="M387" s="27" t="s">
        <v>42</v>
      </c>
      <c r="N387" s="103">
        <v>1135</v>
      </c>
      <c r="O387" s="1"/>
      <c r="P387" s="1"/>
      <c r="Q387" s="1"/>
      <c r="R387" s="1"/>
      <c r="S387" s="1"/>
      <c r="T387" s="1"/>
      <c r="U387" s="1"/>
      <c r="V387" s="6" t="s">
        <v>91</v>
      </c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33.75" x14ac:dyDescent="0.2">
      <c r="A388" s="24" t="s">
        <v>217</v>
      </c>
      <c r="B388" s="98" t="s">
        <v>1251</v>
      </c>
      <c r="C388" s="113" t="s">
        <v>1252</v>
      </c>
      <c r="D388" s="113"/>
      <c r="E388" s="113"/>
      <c r="F388" s="25" t="s">
        <v>1249</v>
      </c>
      <c r="G388" s="25" t="s">
        <v>42</v>
      </c>
      <c r="H388" s="25" t="s">
        <v>42</v>
      </c>
      <c r="I388" s="25" t="s">
        <v>1253</v>
      </c>
      <c r="J388" s="26" t="s">
        <v>42</v>
      </c>
      <c r="K388" s="25" t="s">
        <v>42</v>
      </c>
      <c r="L388" s="26" t="s">
        <v>42</v>
      </c>
      <c r="M388" s="27" t="s">
        <v>42</v>
      </c>
      <c r="N388" s="28" t="s">
        <v>42</v>
      </c>
      <c r="O388" s="1"/>
      <c r="P388" s="1"/>
      <c r="Q388" s="6" t="s">
        <v>1252</v>
      </c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x14ac:dyDescent="0.2">
      <c r="A389" s="40"/>
      <c r="B389" s="97"/>
      <c r="C389" s="111" t="s">
        <v>1254</v>
      </c>
      <c r="D389" s="111"/>
      <c r="E389" s="111"/>
      <c r="F389" s="111"/>
      <c r="G389" s="111"/>
      <c r="H389" s="111"/>
      <c r="I389" s="111"/>
      <c r="J389" s="111"/>
      <c r="K389" s="111"/>
      <c r="L389" s="111"/>
      <c r="M389" s="111"/>
      <c r="N389" s="112"/>
      <c r="O389" s="1"/>
      <c r="P389" s="1"/>
      <c r="Q389" s="1"/>
      <c r="R389" s="6" t="s">
        <v>1254</v>
      </c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x14ac:dyDescent="0.2">
      <c r="A390" s="29"/>
      <c r="B390" s="30" t="s">
        <v>42</v>
      </c>
      <c r="C390" s="111" t="s">
        <v>1255</v>
      </c>
      <c r="D390" s="111"/>
      <c r="E390" s="111"/>
      <c r="F390" s="111"/>
      <c r="G390" s="111"/>
      <c r="H390" s="111"/>
      <c r="I390" s="111"/>
      <c r="J390" s="111"/>
      <c r="K390" s="111"/>
      <c r="L390" s="111"/>
      <c r="M390" s="111"/>
      <c r="N390" s="112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6" t="s">
        <v>1255</v>
      </c>
      <c r="AC390" s="1"/>
      <c r="AD390" s="1"/>
      <c r="AE390" s="1"/>
    </row>
    <row r="391" spans="1:31" x14ac:dyDescent="0.2">
      <c r="A391" s="31"/>
      <c r="B391" s="30" t="s">
        <v>54</v>
      </c>
      <c r="C391" s="111" t="s">
        <v>60</v>
      </c>
      <c r="D391" s="111"/>
      <c r="E391" s="111"/>
      <c r="F391" s="41" t="s">
        <v>42</v>
      </c>
      <c r="G391" s="41" t="s">
        <v>42</v>
      </c>
      <c r="H391" s="41" t="s">
        <v>42</v>
      </c>
      <c r="I391" s="41" t="s">
        <v>42</v>
      </c>
      <c r="J391" s="42">
        <v>1.54</v>
      </c>
      <c r="K391" s="41" t="s">
        <v>232</v>
      </c>
      <c r="L391" s="42">
        <v>-27.72</v>
      </c>
      <c r="M391" s="43">
        <v>8.57</v>
      </c>
      <c r="N391" s="44">
        <v>-238</v>
      </c>
      <c r="O391" s="1"/>
      <c r="P391" s="1"/>
      <c r="Q391" s="1"/>
      <c r="R391" s="1"/>
      <c r="S391" s="6" t="s">
        <v>60</v>
      </c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x14ac:dyDescent="0.2">
      <c r="A392" s="31"/>
      <c r="B392" s="30" t="s">
        <v>42</v>
      </c>
      <c r="C392" s="111" t="s">
        <v>71</v>
      </c>
      <c r="D392" s="111"/>
      <c r="E392" s="111"/>
      <c r="F392" s="41" t="s">
        <v>72</v>
      </c>
      <c r="G392" s="41" t="s">
        <v>373</v>
      </c>
      <c r="H392" s="41" t="s">
        <v>232</v>
      </c>
      <c r="I392" s="41" t="s">
        <v>1256</v>
      </c>
      <c r="J392" s="42" t="s">
        <v>42</v>
      </c>
      <c r="K392" s="41" t="s">
        <v>42</v>
      </c>
      <c r="L392" s="42" t="s">
        <v>42</v>
      </c>
      <c r="M392" s="43" t="s">
        <v>42</v>
      </c>
      <c r="N392" s="44" t="s">
        <v>42</v>
      </c>
      <c r="O392" s="1"/>
      <c r="P392" s="1"/>
      <c r="Q392" s="1"/>
      <c r="R392" s="1"/>
      <c r="S392" s="1"/>
      <c r="T392" s="6" t="s">
        <v>71</v>
      </c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x14ac:dyDescent="0.2">
      <c r="A393" s="31"/>
      <c r="B393" s="30" t="s">
        <v>42</v>
      </c>
      <c r="C393" s="113" t="s">
        <v>78</v>
      </c>
      <c r="D393" s="113"/>
      <c r="E393" s="113"/>
      <c r="F393" s="25" t="s">
        <v>42</v>
      </c>
      <c r="G393" s="25" t="s">
        <v>42</v>
      </c>
      <c r="H393" s="25" t="s">
        <v>42</v>
      </c>
      <c r="I393" s="25" t="s">
        <v>42</v>
      </c>
      <c r="J393" s="26">
        <v>1.54</v>
      </c>
      <c r="K393" s="25" t="s">
        <v>42</v>
      </c>
      <c r="L393" s="26">
        <v>-27.72</v>
      </c>
      <c r="M393" s="27" t="s">
        <v>42</v>
      </c>
      <c r="N393" s="28" t="s">
        <v>42</v>
      </c>
      <c r="O393" s="1"/>
      <c r="P393" s="1"/>
      <c r="Q393" s="1"/>
      <c r="R393" s="1"/>
      <c r="S393" s="1"/>
      <c r="T393" s="1"/>
      <c r="U393" s="6" t="s">
        <v>78</v>
      </c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x14ac:dyDescent="0.2">
      <c r="A394" s="31"/>
      <c r="B394" s="30" t="s">
        <v>42</v>
      </c>
      <c r="C394" s="111" t="s">
        <v>79</v>
      </c>
      <c r="D394" s="111"/>
      <c r="E394" s="111"/>
      <c r="F394" s="41" t="s">
        <v>42</v>
      </c>
      <c r="G394" s="41" t="s">
        <v>42</v>
      </c>
      <c r="H394" s="41" t="s">
        <v>42</v>
      </c>
      <c r="I394" s="41" t="s">
        <v>42</v>
      </c>
      <c r="J394" s="42" t="s">
        <v>42</v>
      </c>
      <c r="K394" s="41" t="s">
        <v>42</v>
      </c>
      <c r="L394" s="42">
        <v>-27.72</v>
      </c>
      <c r="M394" s="43" t="s">
        <v>42</v>
      </c>
      <c r="N394" s="44">
        <v>-238</v>
      </c>
      <c r="O394" s="1"/>
      <c r="P394" s="1"/>
      <c r="Q394" s="1"/>
      <c r="R394" s="1"/>
      <c r="S394" s="1"/>
      <c r="T394" s="6" t="s">
        <v>79</v>
      </c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56.25" x14ac:dyDescent="0.2">
      <c r="A395" s="31"/>
      <c r="B395" s="30" t="s">
        <v>99</v>
      </c>
      <c r="C395" s="111" t="s">
        <v>100</v>
      </c>
      <c r="D395" s="111"/>
      <c r="E395" s="111"/>
      <c r="F395" s="41" t="s">
        <v>82</v>
      </c>
      <c r="G395" s="41" t="s">
        <v>101</v>
      </c>
      <c r="H395" s="41" t="s">
        <v>84</v>
      </c>
      <c r="I395" s="41" t="s">
        <v>102</v>
      </c>
      <c r="J395" s="42" t="s">
        <v>42</v>
      </c>
      <c r="K395" s="41" t="s">
        <v>42</v>
      </c>
      <c r="L395" s="42">
        <v>-27.44</v>
      </c>
      <c r="M395" s="43" t="s">
        <v>42</v>
      </c>
      <c r="N395" s="44">
        <v>-236</v>
      </c>
      <c r="O395" s="1"/>
      <c r="P395" s="1"/>
      <c r="Q395" s="1"/>
      <c r="R395" s="1"/>
      <c r="S395" s="1"/>
      <c r="T395" s="6" t="s">
        <v>100</v>
      </c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56.25" x14ac:dyDescent="0.2">
      <c r="A396" s="31"/>
      <c r="B396" s="30" t="s">
        <v>103</v>
      </c>
      <c r="C396" s="111" t="s">
        <v>104</v>
      </c>
      <c r="D396" s="111"/>
      <c r="E396" s="111"/>
      <c r="F396" s="41" t="s">
        <v>82</v>
      </c>
      <c r="G396" s="41" t="s">
        <v>105</v>
      </c>
      <c r="H396" s="41" t="s">
        <v>89</v>
      </c>
      <c r="I396" s="41" t="s">
        <v>106</v>
      </c>
      <c r="J396" s="42" t="s">
        <v>42</v>
      </c>
      <c r="K396" s="41" t="s">
        <v>42</v>
      </c>
      <c r="L396" s="42">
        <v>-16.489999999999998</v>
      </c>
      <c r="M396" s="43" t="s">
        <v>42</v>
      </c>
      <c r="N396" s="44">
        <v>-142</v>
      </c>
      <c r="O396" s="1"/>
      <c r="P396" s="1"/>
      <c r="Q396" s="1"/>
      <c r="R396" s="1"/>
      <c r="S396" s="1"/>
      <c r="T396" s="6" t="s">
        <v>104</v>
      </c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x14ac:dyDescent="0.2">
      <c r="A397" s="45"/>
      <c r="B397" s="96"/>
      <c r="C397" s="114" t="s">
        <v>91</v>
      </c>
      <c r="D397" s="114"/>
      <c r="E397" s="114"/>
      <c r="F397" s="101" t="s">
        <v>42</v>
      </c>
      <c r="G397" s="101" t="s">
        <v>42</v>
      </c>
      <c r="H397" s="101" t="s">
        <v>42</v>
      </c>
      <c r="I397" s="101" t="s">
        <v>42</v>
      </c>
      <c r="J397" s="102" t="s">
        <v>42</v>
      </c>
      <c r="K397" s="101" t="s">
        <v>42</v>
      </c>
      <c r="L397" s="102">
        <v>-71.650000000000006</v>
      </c>
      <c r="M397" s="27" t="s">
        <v>42</v>
      </c>
      <c r="N397" s="103">
        <v>-616</v>
      </c>
      <c r="O397" s="1"/>
      <c r="P397" s="1"/>
      <c r="Q397" s="1"/>
      <c r="R397" s="1"/>
      <c r="S397" s="1"/>
      <c r="T397" s="1"/>
      <c r="U397" s="1"/>
      <c r="V397" s="6" t="s">
        <v>91</v>
      </c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22.5" x14ac:dyDescent="0.2">
      <c r="A398" s="24" t="s">
        <v>497</v>
      </c>
      <c r="B398" s="98" t="s">
        <v>1257</v>
      </c>
      <c r="C398" s="113" t="s">
        <v>1258</v>
      </c>
      <c r="D398" s="113"/>
      <c r="E398" s="113"/>
      <c r="F398" s="25" t="s">
        <v>339</v>
      </c>
      <c r="G398" s="25" t="s">
        <v>42</v>
      </c>
      <c r="H398" s="25" t="s">
        <v>42</v>
      </c>
      <c r="I398" s="25" t="s">
        <v>54</v>
      </c>
      <c r="J398" s="26">
        <v>452.4</v>
      </c>
      <c r="K398" s="25" t="s">
        <v>42</v>
      </c>
      <c r="L398" s="26">
        <v>452.4</v>
      </c>
      <c r="M398" s="27">
        <v>8.57</v>
      </c>
      <c r="N398" s="28">
        <v>3877</v>
      </c>
      <c r="O398" s="1"/>
      <c r="P398" s="1"/>
      <c r="Q398" s="6" t="s">
        <v>1258</v>
      </c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x14ac:dyDescent="0.2">
      <c r="A399" s="40"/>
      <c r="B399" s="97"/>
      <c r="C399" s="111" t="s">
        <v>1259</v>
      </c>
      <c r="D399" s="111"/>
      <c r="E399" s="111"/>
      <c r="F399" s="111"/>
      <c r="G399" s="111"/>
      <c r="H399" s="111"/>
      <c r="I399" s="111"/>
      <c r="J399" s="111"/>
      <c r="K399" s="111"/>
      <c r="L399" s="111"/>
      <c r="M399" s="111"/>
      <c r="N399" s="112"/>
      <c r="O399" s="1"/>
      <c r="P399" s="1"/>
      <c r="Q399" s="1"/>
      <c r="R399" s="6" t="s">
        <v>1259</v>
      </c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x14ac:dyDescent="0.2">
      <c r="A400" s="127" t="s">
        <v>477</v>
      </c>
      <c r="B400" s="128"/>
      <c r="C400" s="128"/>
      <c r="D400" s="128"/>
      <c r="E400" s="128"/>
      <c r="F400" s="128"/>
      <c r="G400" s="128"/>
      <c r="H400" s="128"/>
      <c r="I400" s="128"/>
      <c r="J400" s="128"/>
      <c r="K400" s="128"/>
      <c r="L400" s="128"/>
      <c r="M400" s="128"/>
      <c r="N400" s="129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6" t="s">
        <v>477</v>
      </c>
      <c r="AB400" s="1"/>
      <c r="AC400" s="1"/>
      <c r="AD400" s="1"/>
      <c r="AE400" s="1"/>
    </row>
    <row r="401" spans="1:31" ht="22.5" x14ac:dyDescent="0.2">
      <c r="A401" s="24" t="s">
        <v>500</v>
      </c>
      <c r="B401" s="98" t="s">
        <v>479</v>
      </c>
      <c r="C401" s="113" t="s">
        <v>1227</v>
      </c>
      <c r="D401" s="113"/>
      <c r="E401" s="113"/>
      <c r="F401" s="25" t="s">
        <v>56</v>
      </c>
      <c r="G401" s="25" t="s">
        <v>42</v>
      </c>
      <c r="H401" s="25" t="s">
        <v>42</v>
      </c>
      <c r="I401" s="25" t="s">
        <v>1260</v>
      </c>
      <c r="J401" s="26" t="s">
        <v>42</v>
      </c>
      <c r="K401" s="25" t="s">
        <v>42</v>
      </c>
      <c r="L401" s="26" t="s">
        <v>42</v>
      </c>
      <c r="M401" s="27" t="s">
        <v>42</v>
      </c>
      <c r="N401" s="28" t="s">
        <v>42</v>
      </c>
      <c r="O401" s="1"/>
      <c r="P401" s="1"/>
      <c r="Q401" s="6" t="s">
        <v>1227</v>
      </c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x14ac:dyDescent="0.2">
      <c r="A402" s="40"/>
      <c r="B402" s="97"/>
      <c r="C402" s="111" t="s">
        <v>1261</v>
      </c>
      <c r="D402" s="111"/>
      <c r="E402" s="111"/>
      <c r="F402" s="111"/>
      <c r="G402" s="111"/>
      <c r="H402" s="111"/>
      <c r="I402" s="111"/>
      <c r="J402" s="111"/>
      <c r="K402" s="111"/>
      <c r="L402" s="111"/>
      <c r="M402" s="111"/>
      <c r="N402" s="112"/>
      <c r="O402" s="1"/>
      <c r="P402" s="1"/>
      <c r="Q402" s="1"/>
      <c r="R402" s="6" t="s">
        <v>1261</v>
      </c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x14ac:dyDescent="0.2">
      <c r="A403" s="31"/>
      <c r="B403" s="30" t="s">
        <v>54</v>
      </c>
      <c r="C403" s="111" t="s">
        <v>60</v>
      </c>
      <c r="D403" s="111"/>
      <c r="E403" s="111"/>
      <c r="F403" s="41" t="s">
        <v>42</v>
      </c>
      <c r="G403" s="41" t="s">
        <v>42</v>
      </c>
      <c r="H403" s="41" t="s">
        <v>42</v>
      </c>
      <c r="I403" s="41" t="s">
        <v>42</v>
      </c>
      <c r="J403" s="42">
        <v>2053.1999999999998</v>
      </c>
      <c r="K403" s="41" t="s">
        <v>42</v>
      </c>
      <c r="L403" s="42">
        <v>1022.49</v>
      </c>
      <c r="M403" s="43">
        <v>8.57</v>
      </c>
      <c r="N403" s="44">
        <v>8763</v>
      </c>
      <c r="O403" s="1"/>
      <c r="P403" s="1"/>
      <c r="Q403" s="1"/>
      <c r="R403" s="1"/>
      <c r="S403" s="6" t="s">
        <v>60</v>
      </c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x14ac:dyDescent="0.2">
      <c r="A404" s="31"/>
      <c r="B404" s="30" t="s">
        <v>62</v>
      </c>
      <c r="C404" s="111" t="s">
        <v>63</v>
      </c>
      <c r="D404" s="111"/>
      <c r="E404" s="111"/>
      <c r="F404" s="41" t="s">
        <v>42</v>
      </c>
      <c r="G404" s="41" t="s">
        <v>42</v>
      </c>
      <c r="H404" s="41" t="s">
        <v>42</v>
      </c>
      <c r="I404" s="41" t="s">
        <v>42</v>
      </c>
      <c r="J404" s="42">
        <v>24.42</v>
      </c>
      <c r="K404" s="41" t="s">
        <v>42</v>
      </c>
      <c r="L404" s="42">
        <v>12.16</v>
      </c>
      <c r="M404" s="43">
        <v>8.57</v>
      </c>
      <c r="N404" s="44">
        <v>104</v>
      </c>
      <c r="O404" s="1"/>
      <c r="P404" s="1"/>
      <c r="Q404" s="1"/>
      <c r="R404" s="1"/>
      <c r="S404" s="6" t="s">
        <v>63</v>
      </c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x14ac:dyDescent="0.2">
      <c r="A405" s="31"/>
      <c r="B405" s="30" t="s">
        <v>64</v>
      </c>
      <c r="C405" s="111" t="s">
        <v>65</v>
      </c>
      <c r="D405" s="111"/>
      <c r="E405" s="111"/>
      <c r="F405" s="41" t="s">
        <v>42</v>
      </c>
      <c r="G405" s="41" t="s">
        <v>42</v>
      </c>
      <c r="H405" s="41" t="s">
        <v>42</v>
      </c>
      <c r="I405" s="41" t="s">
        <v>42</v>
      </c>
      <c r="J405" s="42">
        <v>17.53</v>
      </c>
      <c r="K405" s="41" t="s">
        <v>42</v>
      </c>
      <c r="L405" s="42">
        <v>8.73</v>
      </c>
      <c r="M405" s="43">
        <v>8.57</v>
      </c>
      <c r="N405" s="44">
        <v>75</v>
      </c>
      <c r="O405" s="1"/>
      <c r="P405" s="1"/>
      <c r="Q405" s="1"/>
      <c r="R405" s="1"/>
      <c r="S405" s="6" t="s">
        <v>65</v>
      </c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x14ac:dyDescent="0.2">
      <c r="A406" s="31"/>
      <c r="B406" s="30" t="s">
        <v>66</v>
      </c>
      <c r="C406" s="111" t="s">
        <v>67</v>
      </c>
      <c r="D406" s="111"/>
      <c r="E406" s="111"/>
      <c r="F406" s="41" t="s">
        <v>42</v>
      </c>
      <c r="G406" s="41" t="s">
        <v>42</v>
      </c>
      <c r="H406" s="41" t="s">
        <v>42</v>
      </c>
      <c r="I406" s="41" t="s">
        <v>42</v>
      </c>
      <c r="J406" s="42">
        <v>20653.490000000002</v>
      </c>
      <c r="K406" s="41" t="s">
        <v>42</v>
      </c>
      <c r="L406" s="42">
        <v>10285.44</v>
      </c>
      <c r="M406" s="43">
        <v>8.57</v>
      </c>
      <c r="N406" s="44">
        <v>88146</v>
      </c>
      <c r="O406" s="1"/>
      <c r="P406" s="1"/>
      <c r="Q406" s="1"/>
      <c r="R406" s="1"/>
      <c r="S406" s="6" t="s">
        <v>67</v>
      </c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x14ac:dyDescent="0.2">
      <c r="A407" s="31"/>
      <c r="B407" s="30" t="s">
        <v>42</v>
      </c>
      <c r="C407" s="111" t="s">
        <v>71</v>
      </c>
      <c r="D407" s="111"/>
      <c r="E407" s="111"/>
      <c r="F407" s="41" t="s">
        <v>72</v>
      </c>
      <c r="G407" s="41" t="s">
        <v>482</v>
      </c>
      <c r="H407" s="41" t="s">
        <v>42</v>
      </c>
      <c r="I407" s="41" t="s">
        <v>1262</v>
      </c>
      <c r="J407" s="42" t="s">
        <v>42</v>
      </c>
      <c r="K407" s="41" t="s">
        <v>42</v>
      </c>
      <c r="L407" s="42" t="s">
        <v>42</v>
      </c>
      <c r="M407" s="43" t="s">
        <v>42</v>
      </c>
      <c r="N407" s="44" t="s">
        <v>42</v>
      </c>
      <c r="O407" s="1"/>
      <c r="P407" s="1"/>
      <c r="Q407" s="1"/>
      <c r="R407" s="1"/>
      <c r="S407" s="1"/>
      <c r="T407" s="6" t="s">
        <v>71</v>
      </c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x14ac:dyDescent="0.2">
      <c r="A408" s="31"/>
      <c r="B408" s="30" t="s">
        <v>42</v>
      </c>
      <c r="C408" s="111" t="s">
        <v>75</v>
      </c>
      <c r="D408" s="111"/>
      <c r="E408" s="111"/>
      <c r="F408" s="41" t="s">
        <v>72</v>
      </c>
      <c r="G408" s="41" t="s">
        <v>483</v>
      </c>
      <c r="H408" s="41" t="s">
        <v>42</v>
      </c>
      <c r="I408" s="41" t="s">
        <v>1263</v>
      </c>
      <c r="J408" s="42" t="s">
        <v>42</v>
      </c>
      <c r="K408" s="41" t="s">
        <v>42</v>
      </c>
      <c r="L408" s="42" t="s">
        <v>42</v>
      </c>
      <c r="M408" s="43" t="s">
        <v>42</v>
      </c>
      <c r="N408" s="44" t="s">
        <v>42</v>
      </c>
      <c r="O408" s="1"/>
      <c r="P408" s="1"/>
      <c r="Q408" s="1"/>
      <c r="R408" s="1"/>
      <c r="S408" s="1"/>
      <c r="T408" s="6" t="s">
        <v>75</v>
      </c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x14ac:dyDescent="0.2">
      <c r="A409" s="31"/>
      <c r="B409" s="30" t="s">
        <v>42</v>
      </c>
      <c r="C409" s="113" t="s">
        <v>78</v>
      </c>
      <c r="D409" s="113"/>
      <c r="E409" s="113"/>
      <c r="F409" s="25" t="s">
        <v>42</v>
      </c>
      <c r="G409" s="25" t="s">
        <v>42</v>
      </c>
      <c r="H409" s="25" t="s">
        <v>42</v>
      </c>
      <c r="I409" s="25" t="s">
        <v>42</v>
      </c>
      <c r="J409" s="26">
        <v>22731.11</v>
      </c>
      <c r="K409" s="25" t="s">
        <v>42</v>
      </c>
      <c r="L409" s="26">
        <v>11320.09</v>
      </c>
      <c r="M409" s="27" t="s">
        <v>42</v>
      </c>
      <c r="N409" s="28" t="s">
        <v>42</v>
      </c>
      <c r="O409" s="1"/>
      <c r="P409" s="1"/>
      <c r="Q409" s="1"/>
      <c r="R409" s="1"/>
      <c r="S409" s="1"/>
      <c r="T409" s="1"/>
      <c r="U409" s="6" t="s">
        <v>78</v>
      </c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x14ac:dyDescent="0.2">
      <c r="A410" s="31"/>
      <c r="B410" s="30" t="s">
        <v>42</v>
      </c>
      <c r="C410" s="111" t="s">
        <v>79</v>
      </c>
      <c r="D410" s="111"/>
      <c r="E410" s="111"/>
      <c r="F410" s="41" t="s">
        <v>42</v>
      </c>
      <c r="G410" s="41" t="s">
        <v>42</v>
      </c>
      <c r="H410" s="41" t="s">
        <v>42</v>
      </c>
      <c r="I410" s="41" t="s">
        <v>42</v>
      </c>
      <c r="J410" s="42" t="s">
        <v>42</v>
      </c>
      <c r="K410" s="41" t="s">
        <v>42</v>
      </c>
      <c r="L410" s="42">
        <v>1031.22</v>
      </c>
      <c r="M410" s="43" t="s">
        <v>42</v>
      </c>
      <c r="N410" s="44">
        <v>8838</v>
      </c>
      <c r="O410" s="1"/>
      <c r="P410" s="1"/>
      <c r="Q410" s="1"/>
      <c r="R410" s="1"/>
      <c r="S410" s="1"/>
      <c r="T410" s="6" t="s">
        <v>79</v>
      </c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22.5" x14ac:dyDescent="0.2">
      <c r="A411" s="31"/>
      <c r="B411" s="30" t="s">
        <v>178</v>
      </c>
      <c r="C411" s="111" t="s">
        <v>179</v>
      </c>
      <c r="D411" s="111"/>
      <c r="E411" s="111"/>
      <c r="F411" s="41" t="s">
        <v>82</v>
      </c>
      <c r="G411" s="41" t="s">
        <v>180</v>
      </c>
      <c r="H411" s="41" t="s">
        <v>84</v>
      </c>
      <c r="I411" s="41" t="s">
        <v>181</v>
      </c>
      <c r="J411" s="42" t="s">
        <v>42</v>
      </c>
      <c r="K411" s="41" t="s">
        <v>42</v>
      </c>
      <c r="L411" s="42">
        <v>1141.56</v>
      </c>
      <c r="M411" s="43" t="s">
        <v>42</v>
      </c>
      <c r="N411" s="44">
        <v>9784</v>
      </c>
      <c r="O411" s="1"/>
      <c r="P411" s="1"/>
      <c r="Q411" s="1"/>
      <c r="R411" s="1"/>
      <c r="S411" s="1"/>
      <c r="T411" s="6" t="s">
        <v>179</v>
      </c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22.5" x14ac:dyDescent="0.2">
      <c r="A412" s="31"/>
      <c r="B412" s="30" t="s">
        <v>182</v>
      </c>
      <c r="C412" s="111" t="s">
        <v>183</v>
      </c>
      <c r="D412" s="111"/>
      <c r="E412" s="111"/>
      <c r="F412" s="41" t="s">
        <v>82</v>
      </c>
      <c r="G412" s="41" t="s">
        <v>184</v>
      </c>
      <c r="H412" s="41" t="s">
        <v>89</v>
      </c>
      <c r="I412" s="41" t="s">
        <v>185</v>
      </c>
      <c r="J412" s="42" t="s">
        <v>42</v>
      </c>
      <c r="K412" s="41" t="s">
        <v>42</v>
      </c>
      <c r="L412" s="42">
        <v>657.4</v>
      </c>
      <c r="M412" s="43" t="s">
        <v>42</v>
      </c>
      <c r="N412" s="44">
        <v>5634</v>
      </c>
      <c r="O412" s="1"/>
      <c r="P412" s="1"/>
      <c r="Q412" s="1"/>
      <c r="R412" s="1"/>
      <c r="S412" s="1"/>
      <c r="T412" s="6" t="s">
        <v>183</v>
      </c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x14ac:dyDescent="0.2">
      <c r="A413" s="45"/>
      <c r="B413" s="96"/>
      <c r="C413" s="114" t="s">
        <v>91</v>
      </c>
      <c r="D413" s="114"/>
      <c r="E413" s="114"/>
      <c r="F413" s="101" t="s">
        <v>42</v>
      </c>
      <c r="G413" s="101" t="s">
        <v>42</v>
      </c>
      <c r="H413" s="101" t="s">
        <v>42</v>
      </c>
      <c r="I413" s="101" t="s">
        <v>42</v>
      </c>
      <c r="J413" s="102" t="s">
        <v>42</v>
      </c>
      <c r="K413" s="101" t="s">
        <v>42</v>
      </c>
      <c r="L413" s="102">
        <v>13119.05</v>
      </c>
      <c r="M413" s="27" t="s">
        <v>42</v>
      </c>
      <c r="N413" s="103">
        <v>112431</v>
      </c>
      <c r="O413" s="1"/>
      <c r="P413" s="1"/>
      <c r="Q413" s="1"/>
      <c r="R413" s="1"/>
      <c r="S413" s="1"/>
      <c r="T413" s="1"/>
      <c r="U413" s="1"/>
      <c r="V413" s="6" t="s">
        <v>91</v>
      </c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33.75" x14ac:dyDescent="0.2">
      <c r="A414" s="24" t="s">
        <v>505</v>
      </c>
      <c r="B414" s="98" t="s">
        <v>485</v>
      </c>
      <c r="C414" s="113" t="s">
        <v>486</v>
      </c>
      <c r="D414" s="113"/>
      <c r="E414" s="113"/>
      <c r="F414" s="25" t="s">
        <v>69</v>
      </c>
      <c r="G414" s="25" t="s">
        <v>42</v>
      </c>
      <c r="H414" s="25" t="s">
        <v>42</v>
      </c>
      <c r="I414" s="25" t="s">
        <v>1264</v>
      </c>
      <c r="J414" s="26">
        <v>201.9</v>
      </c>
      <c r="K414" s="25" t="s">
        <v>42</v>
      </c>
      <c r="L414" s="26">
        <v>-10255.709999999999</v>
      </c>
      <c r="M414" s="27">
        <v>8.57</v>
      </c>
      <c r="N414" s="28">
        <v>-87891</v>
      </c>
      <c r="O414" s="1"/>
      <c r="P414" s="1"/>
      <c r="Q414" s="6" t="s">
        <v>486</v>
      </c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22.5" x14ac:dyDescent="0.2">
      <c r="A415" s="24" t="s">
        <v>507</v>
      </c>
      <c r="B415" s="98" t="s">
        <v>488</v>
      </c>
      <c r="C415" s="113" t="s">
        <v>1126</v>
      </c>
      <c r="D415" s="113"/>
      <c r="E415" s="113"/>
      <c r="F415" s="25" t="s">
        <v>69</v>
      </c>
      <c r="G415" s="25" t="s">
        <v>42</v>
      </c>
      <c r="H415" s="25" t="s">
        <v>42</v>
      </c>
      <c r="I415" s="25" t="s">
        <v>1265</v>
      </c>
      <c r="J415" s="26">
        <v>377.19</v>
      </c>
      <c r="K415" s="25" t="s">
        <v>42</v>
      </c>
      <c r="L415" s="26">
        <v>19159.740000000002</v>
      </c>
      <c r="M415" s="27">
        <v>8.57</v>
      </c>
      <c r="N415" s="28">
        <v>164199</v>
      </c>
      <c r="O415" s="1"/>
      <c r="P415" s="1"/>
      <c r="Q415" s="6" t="s">
        <v>1126</v>
      </c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x14ac:dyDescent="0.2">
      <c r="A416" s="40"/>
      <c r="B416" s="97"/>
      <c r="C416" s="111" t="s">
        <v>1474</v>
      </c>
      <c r="D416" s="111"/>
      <c r="E416" s="111"/>
      <c r="F416" s="111"/>
      <c r="G416" s="111"/>
      <c r="H416" s="111"/>
      <c r="I416" s="111"/>
      <c r="J416" s="111"/>
      <c r="K416" s="111"/>
      <c r="L416" s="111"/>
      <c r="M416" s="111"/>
      <c r="N416" s="112"/>
      <c r="O416" s="1"/>
      <c r="P416" s="1"/>
      <c r="Q416" s="1"/>
      <c r="R416" s="1"/>
      <c r="S416" s="1"/>
      <c r="T416" s="1"/>
      <c r="U416" s="1"/>
      <c r="V416" s="1"/>
      <c r="W416" s="6" t="s">
        <v>1474</v>
      </c>
      <c r="X416" s="1"/>
      <c r="Y416" s="1"/>
      <c r="Z416" s="1"/>
      <c r="AA416" s="1"/>
      <c r="AB416" s="1"/>
      <c r="AC416" s="1"/>
      <c r="AD416" s="1"/>
      <c r="AE416" s="1"/>
    </row>
    <row r="417" spans="1:31" x14ac:dyDescent="0.2">
      <c r="A417" s="24" t="s">
        <v>157</v>
      </c>
      <c r="B417" s="98" t="s">
        <v>490</v>
      </c>
      <c r="C417" s="113" t="s">
        <v>491</v>
      </c>
      <c r="D417" s="113"/>
      <c r="E417" s="113"/>
      <c r="F417" s="25" t="s">
        <v>108</v>
      </c>
      <c r="G417" s="25" t="s">
        <v>42</v>
      </c>
      <c r="H417" s="25" t="s">
        <v>42</v>
      </c>
      <c r="I417" s="25" t="s">
        <v>1266</v>
      </c>
      <c r="J417" s="26">
        <v>2500</v>
      </c>
      <c r="K417" s="25" t="s">
        <v>42</v>
      </c>
      <c r="L417" s="26">
        <v>12.45</v>
      </c>
      <c r="M417" s="27">
        <v>8.57</v>
      </c>
      <c r="N417" s="28">
        <v>107</v>
      </c>
      <c r="O417" s="1"/>
      <c r="P417" s="1"/>
      <c r="Q417" s="6" t="s">
        <v>491</v>
      </c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x14ac:dyDescent="0.2">
      <c r="A418" s="24" t="s">
        <v>510</v>
      </c>
      <c r="B418" s="98" t="s">
        <v>459</v>
      </c>
      <c r="C418" s="113" t="s">
        <v>1223</v>
      </c>
      <c r="D418" s="113"/>
      <c r="E418" s="113"/>
      <c r="F418" s="25" t="s">
        <v>221</v>
      </c>
      <c r="G418" s="25" t="s">
        <v>42</v>
      </c>
      <c r="H418" s="25" t="s">
        <v>42</v>
      </c>
      <c r="I418" s="25" t="s">
        <v>1267</v>
      </c>
      <c r="J418" s="26">
        <v>5.23</v>
      </c>
      <c r="K418" s="25" t="s">
        <v>42</v>
      </c>
      <c r="L418" s="26">
        <v>3125.45</v>
      </c>
      <c r="M418" s="27">
        <v>8.57</v>
      </c>
      <c r="N418" s="28">
        <v>26785</v>
      </c>
      <c r="O418" s="1"/>
      <c r="P418" s="1"/>
      <c r="Q418" s="6" t="s">
        <v>1223</v>
      </c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x14ac:dyDescent="0.2">
      <c r="A419" s="40"/>
      <c r="B419" s="97"/>
      <c r="C419" s="111" t="s">
        <v>1268</v>
      </c>
      <c r="D419" s="111"/>
      <c r="E419" s="111"/>
      <c r="F419" s="111"/>
      <c r="G419" s="111"/>
      <c r="H419" s="111"/>
      <c r="I419" s="111"/>
      <c r="J419" s="111"/>
      <c r="K419" s="111"/>
      <c r="L419" s="111"/>
      <c r="M419" s="111"/>
      <c r="N419" s="112"/>
      <c r="O419" s="1"/>
      <c r="P419" s="1"/>
      <c r="Q419" s="1"/>
      <c r="R419" s="6" t="s">
        <v>1268</v>
      </c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x14ac:dyDescent="0.2">
      <c r="A420" s="40"/>
      <c r="B420" s="97"/>
      <c r="C420" s="111" t="s">
        <v>1225</v>
      </c>
      <c r="D420" s="111"/>
      <c r="E420" s="111"/>
      <c r="F420" s="111"/>
      <c r="G420" s="111"/>
      <c r="H420" s="111"/>
      <c r="I420" s="111"/>
      <c r="J420" s="111"/>
      <c r="K420" s="111"/>
      <c r="L420" s="111"/>
      <c r="M420" s="111"/>
      <c r="N420" s="112"/>
      <c r="O420" s="1"/>
      <c r="P420" s="1"/>
      <c r="Q420" s="1"/>
      <c r="R420" s="1"/>
      <c r="S420" s="1"/>
      <c r="T420" s="1"/>
      <c r="U420" s="1"/>
      <c r="V420" s="1"/>
      <c r="W420" s="6" t="s">
        <v>1225</v>
      </c>
      <c r="X420" s="1"/>
      <c r="Y420" s="1"/>
      <c r="Z420" s="1"/>
      <c r="AA420" s="1"/>
      <c r="AB420" s="1"/>
      <c r="AC420" s="1"/>
      <c r="AD420" s="1"/>
      <c r="AE420" s="1"/>
    </row>
    <row r="421" spans="1:31" ht="22.5" x14ac:dyDescent="0.2">
      <c r="A421" s="24" t="s">
        <v>516</v>
      </c>
      <c r="B421" s="98" t="s">
        <v>368</v>
      </c>
      <c r="C421" s="113" t="s">
        <v>1198</v>
      </c>
      <c r="D421" s="113"/>
      <c r="E421" s="113"/>
      <c r="F421" s="25" t="s">
        <v>369</v>
      </c>
      <c r="G421" s="25" t="s">
        <v>42</v>
      </c>
      <c r="H421" s="25" t="s">
        <v>42</v>
      </c>
      <c r="I421" s="25" t="s">
        <v>1269</v>
      </c>
      <c r="J421" s="26">
        <v>9.14</v>
      </c>
      <c r="K421" s="25" t="s">
        <v>42</v>
      </c>
      <c r="L421" s="26">
        <v>68.28</v>
      </c>
      <c r="M421" s="27">
        <v>8.57</v>
      </c>
      <c r="N421" s="28">
        <v>585</v>
      </c>
      <c r="O421" s="1"/>
      <c r="P421" s="1"/>
      <c r="Q421" s="6" t="s">
        <v>1198</v>
      </c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x14ac:dyDescent="0.2">
      <c r="A422" s="40"/>
      <c r="B422" s="97"/>
      <c r="C422" s="111" t="s">
        <v>1270</v>
      </c>
      <c r="D422" s="111"/>
      <c r="E422" s="111"/>
      <c r="F422" s="111"/>
      <c r="G422" s="111"/>
      <c r="H422" s="111"/>
      <c r="I422" s="111"/>
      <c r="J422" s="111"/>
      <c r="K422" s="111"/>
      <c r="L422" s="111"/>
      <c r="M422" s="111"/>
      <c r="N422" s="112"/>
      <c r="O422" s="1"/>
      <c r="P422" s="1"/>
      <c r="Q422" s="1"/>
      <c r="R422" s="6" t="s">
        <v>1270</v>
      </c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33.75" x14ac:dyDescent="0.2">
      <c r="A423" s="24" t="s">
        <v>518</v>
      </c>
      <c r="B423" s="98" t="s">
        <v>494</v>
      </c>
      <c r="C423" s="113" t="s">
        <v>1271</v>
      </c>
      <c r="D423" s="113"/>
      <c r="E423" s="113"/>
      <c r="F423" s="25" t="s">
        <v>56</v>
      </c>
      <c r="G423" s="25" t="s">
        <v>42</v>
      </c>
      <c r="H423" s="25" t="s">
        <v>42</v>
      </c>
      <c r="I423" s="25" t="s">
        <v>1272</v>
      </c>
      <c r="J423" s="26" t="s">
        <v>42</v>
      </c>
      <c r="K423" s="25" t="s">
        <v>42</v>
      </c>
      <c r="L423" s="26" t="s">
        <v>42</v>
      </c>
      <c r="M423" s="27" t="s">
        <v>42</v>
      </c>
      <c r="N423" s="28" t="s">
        <v>42</v>
      </c>
      <c r="O423" s="1"/>
      <c r="P423" s="1"/>
      <c r="Q423" s="6" t="s">
        <v>1271</v>
      </c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x14ac:dyDescent="0.2">
      <c r="A424" s="40"/>
      <c r="B424" s="97"/>
      <c r="C424" s="111" t="s">
        <v>1273</v>
      </c>
      <c r="D424" s="111"/>
      <c r="E424" s="111"/>
      <c r="F424" s="111"/>
      <c r="G424" s="111"/>
      <c r="H424" s="111"/>
      <c r="I424" s="111"/>
      <c r="J424" s="111"/>
      <c r="K424" s="111"/>
      <c r="L424" s="111"/>
      <c r="M424" s="111"/>
      <c r="N424" s="112"/>
      <c r="O424" s="1"/>
      <c r="P424" s="1"/>
      <c r="Q424" s="1"/>
      <c r="R424" s="6" t="s">
        <v>1273</v>
      </c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x14ac:dyDescent="0.2">
      <c r="A425" s="31"/>
      <c r="B425" s="30" t="s">
        <v>54</v>
      </c>
      <c r="C425" s="111" t="s">
        <v>60</v>
      </c>
      <c r="D425" s="111"/>
      <c r="E425" s="111"/>
      <c r="F425" s="41" t="s">
        <v>42</v>
      </c>
      <c r="G425" s="41" t="s">
        <v>42</v>
      </c>
      <c r="H425" s="41" t="s">
        <v>42</v>
      </c>
      <c r="I425" s="41" t="s">
        <v>42</v>
      </c>
      <c r="J425" s="42">
        <v>374.31</v>
      </c>
      <c r="K425" s="41" t="s">
        <v>42</v>
      </c>
      <c r="L425" s="42">
        <v>20.89</v>
      </c>
      <c r="M425" s="43">
        <v>8.57</v>
      </c>
      <c r="N425" s="44">
        <v>179</v>
      </c>
      <c r="O425" s="1"/>
      <c r="P425" s="1"/>
      <c r="Q425" s="1"/>
      <c r="R425" s="1"/>
      <c r="S425" s="6" t="s">
        <v>60</v>
      </c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x14ac:dyDescent="0.2">
      <c r="A426" s="31"/>
      <c r="B426" s="30" t="s">
        <v>42</v>
      </c>
      <c r="C426" s="111" t="s">
        <v>71</v>
      </c>
      <c r="D426" s="111"/>
      <c r="E426" s="111"/>
      <c r="F426" s="41" t="s">
        <v>72</v>
      </c>
      <c r="G426" s="41" t="s">
        <v>496</v>
      </c>
      <c r="H426" s="41" t="s">
        <v>42</v>
      </c>
      <c r="I426" s="41" t="s">
        <v>1274</v>
      </c>
      <c r="J426" s="42" t="s">
        <v>42</v>
      </c>
      <c r="K426" s="41" t="s">
        <v>42</v>
      </c>
      <c r="L426" s="42" t="s">
        <v>42</v>
      </c>
      <c r="M426" s="43" t="s">
        <v>42</v>
      </c>
      <c r="N426" s="44" t="s">
        <v>42</v>
      </c>
      <c r="O426" s="1"/>
      <c r="P426" s="1"/>
      <c r="Q426" s="1"/>
      <c r="R426" s="1"/>
      <c r="S426" s="1"/>
      <c r="T426" s="6" t="s">
        <v>71</v>
      </c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x14ac:dyDescent="0.2">
      <c r="A427" s="31"/>
      <c r="B427" s="30" t="s">
        <v>42</v>
      </c>
      <c r="C427" s="113" t="s">
        <v>78</v>
      </c>
      <c r="D427" s="113"/>
      <c r="E427" s="113"/>
      <c r="F427" s="25" t="s">
        <v>42</v>
      </c>
      <c r="G427" s="25" t="s">
        <v>42</v>
      </c>
      <c r="H427" s="25" t="s">
        <v>42</v>
      </c>
      <c r="I427" s="25" t="s">
        <v>42</v>
      </c>
      <c r="J427" s="26">
        <v>374.31</v>
      </c>
      <c r="K427" s="25" t="s">
        <v>42</v>
      </c>
      <c r="L427" s="26">
        <v>20.89</v>
      </c>
      <c r="M427" s="27" t="s">
        <v>42</v>
      </c>
      <c r="N427" s="28" t="s">
        <v>42</v>
      </c>
      <c r="O427" s="1"/>
      <c r="P427" s="1"/>
      <c r="Q427" s="1"/>
      <c r="R427" s="1"/>
      <c r="S427" s="1"/>
      <c r="T427" s="1"/>
      <c r="U427" s="6" t="s">
        <v>78</v>
      </c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x14ac:dyDescent="0.2">
      <c r="A428" s="31"/>
      <c r="B428" s="30" t="s">
        <v>42</v>
      </c>
      <c r="C428" s="111" t="s">
        <v>79</v>
      </c>
      <c r="D428" s="111"/>
      <c r="E428" s="111"/>
      <c r="F428" s="41" t="s">
        <v>42</v>
      </c>
      <c r="G428" s="41" t="s">
        <v>42</v>
      </c>
      <c r="H428" s="41" t="s">
        <v>42</v>
      </c>
      <c r="I428" s="41" t="s">
        <v>42</v>
      </c>
      <c r="J428" s="42" t="s">
        <v>42</v>
      </c>
      <c r="K428" s="41" t="s">
        <v>42</v>
      </c>
      <c r="L428" s="42">
        <v>20.89</v>
      </c>
      <c r="M428" s="43" t="s">
        <v>42</v>
      </c>
      <c r="N428" s="44">
        <v>179</v>
      </c>
      <c r="O428" s="1"/>
      <c r="P428" s="1"/>
      <c r="Q428" s="1"/>
      <c r="R428" s="1"/>
      <c r="S428" s="1"/>
      <c r="T428" s="6" t="s">
        <v>79</v>
      </c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22.5" x14ac:dyDescent="0.2">
      <c r="A429" s="31"/>
      <c r="B429" s="30" t="s">
        <v>151</v>
      </c>
      <c r="C429" s="111" t="s">
        <v>152</v>
      </c>
      <c r="D429" s="111"/>
      <c r="E429" s="111"/>
      <c r="F429" s="41" t="s">
        <v>82</v>
      </c>
      <c r="G429" s="41" t="s">
        <v>153</v>
      </c>
      <c r="H429" s="41" t="s">
        <v>84</v>
      </c>
      <c r="I429" s="41" t="s">
        <v>154</v>
      </c>
      <c r="J429" s="42" t="s">
        <v>42</v>
      </c>
      <c r="K429" s="41" t="s">
        <v>42</v>
      </c>
      <c r="L429" s="42">
        <v>19.739999999999998</v>
      </c>
      <c r="M429" s="43" t="s">
        <v>42</v>
      </c>
      <c r="N429" s="44">
        <v>169</v>
      </c>
      <c r="O429" s="1"/>
      <c r="P429" s="1"/>
      <c r="Q429" s="1"/>
      <c r="R429" s="1"/>
      <c r="S429" s="1"/>
      <c r="T429" s="6" t="s">
        <v>152</v>
      </c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22.5" x14ac:dyDescent="0.2">
      <c r="A430" s="31"/>
      <c r="B430" s="30" t="s">
        <v>155</v>
      </c>
      <c r="C430" s="111" t="s">
        <v>156</v>
      </c>
      <c r="D430" s="111"/>
      <c r="E430" s="111"/>
      <c r="F430" s="41" t="s">
        <v>82</v>
      </c>
      <c r="G430" s="41" t="s">
        <v>157</v>
      </c>
      <c r="H430" s="41" t="s">
        <v>89</v>
      </c>
      <c r="I430" s="41" t="s">
        <v>158</v>
      </c>
      <c r="J430" s="42" t="s">
        <v>42</v>
      </c>
      <c r="K430" s="41" t="s">
        <v>42</v>
      </c>
      <c r="L430" s="42">
        <v>9.77</v>
      </c>
      <c r="M430" s="43" t="s">
        <v>42</v>
      </c>
      <c r="N430" s="44">
        <v>84</v>
      </c>
      <c r="O430" s="1"/>
      <c r="P430" s="1"/>
      <c r="Q430" s="1"/>
      <c r="R430" s="1"/>
      <c r="S430" s="1"/>
      <c r="T430" s="6" t="s">
        <v>156</v>
      </c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x14ac:dyDescent="0.2">
      <c r="A431" s="45"/>
      <c r="B431" s="96"/>
      <c r="C431" s="114" t="s">
        <v>91</v>
      </c>
      <c r="D431" s="114"/>
      <c r="E431" s="114"/>
      <c r="F431" s="101" t="s">
        <v>42</v>
      </c>
      <c r="G431" s="101" t="s">
        <v>42</v>
      </c>
      <c r="H431" s="101" t="s">
        <v>42</v>
      </c>
      <c r="I431" s="101" t="s">
        <v>42</v>
      </c>
      <c r="J431" s="102" t="s">
        <v>42</v>
      </c>
      <c r="K431" s="101" t="s">
        <v>42</v>
      </c>
      <c r="L431" s="102">
        <v>50.4</v>
      </c>
      <c r="M431" s="27" t="s">
        <v>42</v>
      </c>
      <c r="N431" s="103">
        <v>432</v>
      </c>
      <c r="O431" s="1"/>
      <c r="P431" s="1"/>
      <c r="Q431" s="1"/>
      <c r="R431" s="1"/>
      <c r="S431" s="1"/>
      <c r="T431" s="1"/>
      <c r="U431" s="1"/>
      <c r="V431" s="6" t="s">
        <v>91</v>
      </c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22.5" x14ac:dyDescent="0.2">
      <c r="A432" s="24" t="s">
        <v>519</v>
      </c>
      <c r="B432" s="98" t="s">
        <v>498</v>
      </c>
      <c r="C432" s="113" t="s">
        <v>1124</v>
      </c>
      <c r="D432" s="113"/>
      <c r="E432" s="113"/>
      <c r="F432" s="25" t="s">
        <v>339</v>
      </c>
      <c r="G432" s="25" t="s">
        <v>42</v>
      </c>
      <c r="H432" s="25" t="s">
        <v>42</v>
      </c>
      <c r="I432" s="25" t="s">
        <v>529</v>
      </c>
      <c r="J432" s="26">
        <v>57.53</v>
      </c>
      <c r="K432" s="25" t="s">
        <v>42</v>
      </c>
      <c r="L432" s="26">
        <v>3566.86</v>
      </c>
      <c r="M432" s="27">
        <v>8.57</v>
      </c>
      <c r="N432" s="28">
        <v>30568</v>
      </c>
      <c r="O432" s="1"/>
      <c r="P432" s="1"/>
      <c r="Q432" s="6" t="s">
        <v>1124</v>
      </c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x14ac:dyDescent="0.2">
      <c r="A433" s="40"/>
      <c r="B433" s="97"/>
      <c r="C433" s="111" t="s">
        <v>1275</v>
      </c>
      <c r="D433" s="111"/>
      <c r="E433" s="111"/>
      <c r="F433" s="111"/>
      <c r="G433" s="111"/>
      <c r="H433" s="111"/>
      <c r="I433" s="111"/>
      <c r="J433" s="111"/>
      <c r="K433" s="111"/>
      <c r="L433" s="111"/>
      <c r="M433" s="111"/>
      <c r="N433" s="112"/>
      <c r="O433" s="1"/>
      <c r="P433" s="1"/>
      <c r="Q433" s="1"/>
      <c r="R433" s="6" t="s">
        <v>1275</v>
      </c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x14ac:dyDescent="0.2">
      <c r="A434" s="40"/>
      <c r="B434" s="97"/>
      <c r="C434" s="111" t="s">
        <v>1276</v>
      </c>
      <c r="D434" s="111"/>
      <c r="E434" s="111"/>
      <c r="F434" s="111"/>
      <c r="G434" s="111"/>
      <c r="H434" s="111"/>
      <c r="I434" s="111"/>
      <c r="J434" s="111"/>
      <c r="K434" s="111"/>
      <c r="L434" s="111"/>
      <c r="M434" s="111"/>
      <c r="N434" s="112"/>
      <c r="O434" s="1"/>
      <c r="P434" s="1"/>
      <c r="Q434" s="1"/>
      <c r="R434" s="1"/>
      <c r="S434" s="1"/>
      <c r="T434" s="1"/>
      <c r="U434" s="1"/>
      <c r="V434" s="1"/>
      <c r="W434" s="6" t="s">
        <v>1276</v>
      </c>
      <c r="X434" s="1"/>
      <c r="Y434" s="1"/>
      <c r="Z434" s="1"/>
      <c r="AA434" s="1"/>
      <c r="AB434" s="1"/>
      <c r="AC434" s="1"/>
      <c r="AD434" s="1"/>
      <c r="AE434" s="1"/>
    </row>
    <row r="435" spans="1:31" x14ac:dyDescent="0.2">
      <c r="A435" s="127" t="s">
        <v>499</v>
      </c>
      <c r="B435" s="128"/>
      <c r="C435" s="128"/>
      <c r="D435" s="128"/>
      <c r="E435" s="128"/>
      <c r="F435" s="128"/>
      <c r="G435" s="128"/>
      <c r="H435" s="128"/>
      <c r="I435" s="128"/>
      <c r="J435" s="128"/>
      <c r="K435" s="128"/>
      <c r="L435" s="128"/>
      <c r="M435" s="128"/>
      <c r="N435" s="129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6" t="s">
        <v>499</v>
      </c>
      <c r="AB435" s="1"/>
      <c r="AC435" s="1"/>
      <c r="AD435" s="1"/>
      <c r="AE435" s="1"/>
    </row>
    <row r="436" spans="1:31" ht="22.5" x14ac:dyDescent="0.2">
      <c r="A436" s="24" t="s">
        <v>269</v>
      </c>
      <c r="B436" s="98" t="s">
        <v>501</v>
      </c>
      <c r="C436" s="113" t="s">
        <v>1277</v>
      </c>
      <c r="D436" s="113"/>
      <c r="E436" s="113"/>
      <c r="F436" s="25" t="s">
        <v>56</v>
      </c>
      <c r="G436" s="25" t="s">
        <v>42</v>
      </c>
      <c r="H436" s="25" t="s">
        <v>42</v>
      </c>
      <c r="I436" s="25" t="s">
        <v>1278</v>
      </c>
      <c r="J436" s="26" t="s">
        <v>42</v>
      </c>
      <c r="K436" s="25" t="s">
        <v>42</v>
      </c>
      <c r="L436" s="26" t="s">
        <v>42</v>
      </c>
      <c r="M436" s="27" t="s">
        <v>42</v>
      </c>
      <c r="N436" s="28" t="s">
        <v>42</v>
      </c>
      <c r="O436" s="1"/>
      <c r="P436" s="1"/>
      <c r="Q436" s="6" t="s">
        <v>1277</v>
      </c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x14ac:dyDescent="0.2">
      <c r="A437" s="40"/>
      <c r="B437" s="97"/>
      <c r="C437" s="111" t="s">
        <v>1279</v>
      </c>
      <c r="D437" s="111"/>
      <c r="E437" s="111"/>
      <c r="F437" s="111"/>
      <c r="G437" s="111"/>
      <c r="H437" s="111"/>
      <c r="I437" s="111"/>
      <c r="J437" s="111"/>
      <c r="K437" s="111"/>
      <c r="L437" s="111"/>
      <c r="M437" s="111"/>
      <c r="N437" s="112"/>
      <c r="O437" s="1"/>
      <c r="P437" s="1"/>
      <c r="Q437" s="1"/>
      <c r="R437" s="6" t="s">
        <v>1279</v>
      </c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x14ac:dyDescent="0.2">
      <c r="A438" s="31"/>
      <c r="B438" s="30" t="s">
        <v>54</v>
      </c>
      <c r="C438" s="111" t="s">
        <v>60</v>
      </c>
      <c r="D438" s="111"/>
      <c r="E438" s="111"/>
      <c r="F438" s="41" t="s">
        <v>42</v>
      </c>
      <c r="G438" s="41" t="s">
        <v>42</v>
      </c>
      <c r="H438" s="41" t="s">
        <v>42</v>
      </c>
      <c r="I438" s="41" t="s">
        <v>42</v>
      </c>
      <c r="J438" s="42">
        <v>3471.6</v>
      </c>
      <c r="K438" s="41" t="s">
        <v>42</v>
      </c>
      <c r="L438" s="42">
        <v>560.66</v>
      </c>
      <c r="M438" s="43">
        <v>8.57</v>
      </c>
      <c r="N438" s="44">
        <v>4805</v>
      </c>
      <c r="O438" s="1"/>
      <c r="P438" s="1"/>
      <c r="Q438" s="1"/>
      <c r="R438" s="1"/>
      <c r="S438" s="6" t="s">
        <v>60</v>
      </c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x14ac:dyDescent="0.2">
      <c r="A439" s="31"/>
      <c r="B439" s="30" t="s">
        <v>62</v>
      </c>
      <c r="C439" s="111" t="s">
        <v>63</v>
      </c>
      <c r="D439" s="111"/>
      <c r="E439" s="111"/>
      <c r="F439" s="41" t="s">
        <v>42</v>
      </c>
      <c r="G439" s="41" t="s">
        <v>42</v>
      </c>
      <c r="H439" s="41" t="s">
        <v>42</v>
      </c>
      <c r="I439" s="41" t="s">
        <v>42</v>
      </c>
      <c r="J439" s="42">
        <v>72.849999999999994</v>
      </c>
      <c r="K439" s="41" t="s">
        <v>42</v>
      </c>
      <c r="L439" s="42">
        <v>11.77</v>
      </c>
      <c r="M439" s="43">
        <v>8.57</v>
      </c>
      <c r="N439" s="44">
        <v>101</v>
      </c>
      <c r="O439" s="1"/>
      <c r="P439" s="1"/>
      <c r="Q439" s="1"/>
      <c r="R439" s="1"/>
      <c r="S439" s="6" t="s">
        <v>63</v>
      </c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x14ac:dyDescent="0.2">
      <c r="A440" s="31"/>
      <c r="B440" s="30" t="s">
        <v>64</v>
      </c>
      <c r="C440" s="111" t="s">
        <v>65</v>
      </c>
      <c r="D440" s="111"/>
      <c r="E440" s="111"/>
      <c r="F440" s="41" t="s">
        <v>42</v>
      </c>
      <c r="G440" s="41" t="s">
        <v>42</v>
      </c>
      <c r="H440" s="41" t="s">
        <v>42</v>
      </c>
      <c r="I440" s="41" t="s">
        <v>42</v>
      </c>
      <c r="J440" s="42">
        <v>24.86</v>
      </c>
      <c r="K440" s="41" t="s">
        <v>42</v>
      </c>
      <c r="L440" s="42">
        <v>4.01</v>
      </c>
      <c r="M440" s="43">
        <v>8.57</v>
      </c>
      <c r="N440" s="44">
        <v>34</v>
      </c>
      <c r="O440" s="1"/>
      <c r="P440" s="1"/>
      <c r="Q440" s="1"/>
      <c r="R440" s="1"/>
      <c r="S440" s="6" t="s">
        <v>65</v>
      </c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x14ac:dyDescent="0.2">
      <c r="A441" s="31"/>
      <c r="B441" s="30" t="s">
        <v>66</v>
      </c>
      <c r="C441" s="111" t="s">
        <v>67</v>
      </c>
      <c r="D441" s="111"/>
      <c r="E441" s="111"/>
      <c r="F441" s="41" t="s">
        <v>42</v>
      </c>
      <c r="G441" s="41" t="s">
        <v>42</v>
      </c>
      <c r="H441" s="41" t="s">
        <v>42</v>
      </c>
      <c r="I441" s="41" t="s">
        <v>42</v>
      </c>
      <c r="J441" s="42">
        <v>137.87</v>
      </c>
      <c r="K441" s="41" t="s">
        <v>42</v>
      </c>
      <c r="L441" s="42">
        <v>22.27</v>
      </c>
      <c r="M441" s="43">
        <v>8.57</v>
      </c>
      <c r="N441" s="44">
        <v>191</v>
      </c>
      <c r="O441" s="1"/>
      <c r="P441" s="1"/>
      <c r="Q441" s="1"/>
      <c r="R441" s="1"/>
      <c r="S441" s="6" t="s">
        <v>67</v>
      </c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x14ac:dyDescent="0.2">
      <c r="A442" s="31"/>
      <c r="B442" s="30" t="s">
        <v>42</v>
      </c>
      <c r="C442" s="111" t="s">
        <v>71</v>
      </c>
      <c r="D442" s="111"/>
      <c r="E442" s="111"/>
      <c r="F442" s="41" t="s">
        <v>72</v>
      </c>
      <c r="G442" s="41" t="s">
        <v>503</v>
      </c>
      <c r="H442" s="41" t="s">
        <v>42</v>
      </c>
      <c r="I442" s="41" t="s">
        <v>1280</v>
      </c>
      <c r="J442" s="42" t="s">
        <v>42</v>
      </c>
      <c r="K442" s="41" t="s">
        <v>42</v>
      </c>
      <c r="L442" s="42" t="s">
        <v>42</v>
      </c>
      <c r="M442" s="43" t="s">
        <v>42</v>
      </c>
      <c r="N442" s="44" t="s">
        <v>42</v>
      </c>
      <c r="O442" s="1"/>
      <c r="P442" s="1"/>
      <c r="Q442" s="1"/>
      <c r="R442" s="1"/>
      <c r="S442" s="1"/>
      <c r="T442" s="6" t="s">
        <v>71</v>
      </c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x14ac:dyDescent="0.2">
      <c r="A443" s="31"/>
      <c r="B443" s="30" t="s">
        <v>42</v>
      </c>
      <c r="C443" s="111" t="s">
        <v>75</v>
      </c>
      <c r="D443" s="111"/>
      <c r="E443" s="111"/>
      <c r="F443" s="41" t="s">
        <v>72</v>
      </c>
      <c r="G443" s="41" t="s">
        <v>504</v>
      </c>
      <c r="H443" s="41" t="s">
        <v>42</v>
      </c>
      <c r="I443" s="41" t="s">
        <v>1281</v>
      </c>
      <c r="J443" s="42" t="s">
        <v>42</v>
      </c>
      <c r="K443" s="41" t="s">
        <v>42</v>
      </c>
      <c r="L443" s="42" t="s">
        <v>42</v>
      </c>
      <c r="M443" s="43" t="s">
        <v>42</v>
      </c>
      <c r="N443" s="44" t="s">
        <v>42</v>
      </c>
      <c r="O443" s="1"/>
      <c r="P443" s="1"/>
      <c r="Q443" s="1"/>
      <c r="R443" s="1"/>
      <c r="S443" s="1"/>
      <c r="T443" s="6" t="s">
        <v>75</v>
      </c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x14ac:dyDescent="0.2">
      <c r="A444" s="31"/>
      <c r="B444" s="30" t="s">
        <v>42</v>
      </c>
      <c r="C444" s="113" t="s">
        <v>78</v>
      </c>
      <c r="D444" s="113"/>
      <c r="E444" s="113"/>
      <c r="F444" s="25" t="s">
        <v>42</v>
      </c>
      <c r="G444" s="25" t="s">
        <v>42</v>
      </c>
      <c r="H444" s="25" t="s">
        <v>42</v>
      </c>
      <c r="I444" s="25" t="s">
        <v>42</v>
      </c>
      <c r="J444" s="26">
        <v>3682.32</v>
      </c>
      <c r="K444" s="25" t="s">
        <v>42</v>
      </c>
      <c r="L444" s="26">
        <v>594.70000000000005</v>
      </c>
      <c r="M444" s="27" t="s">
        <v>42</v>
      </c>
      <c r="N444" s="28" t="s">
        <v>42</v>
      </c>
      <c r="O444" s="1"/>
      <c r="P444" s="1"/>
      <c r="Q444" s="1"/>
      <c r="R444" s="1"/>
      <c r="S444" s="1"/>
      <c r="T444" s="1"/>
      <c r="U444" s="6" t="s">
        <v>78</v>
      </c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x14ac:dyDescent="0.2">
      <c r="A445" s="31"/>
      <c r="B445" s="30" t="s">
        <v>42</v>
      </c>
      <c r="C445" s="111" t="s">
        <v>79</v>
      </c>
      <c r="D445" s="111"/>
      <c r="E445" s="111"/>
      <c r="F445" s="41" t="s">
        <v>42</v>
      </c>
      <c r="G445" s="41" t="s">
        <v>42</v>
      </c>
      <c r="H445" s="41" t="s">
        <v>42</v>
      </c>
      <c r="I445" s="41" t="s">
        <v>42</v>
      </c>
      <c r="J445" s="42" t="s">
        <v>42</v>
      </c>
      <c r="K445" s="41" t="s">
        <v>42</v>
      </c>
      <c r="L445" s="42">
        <v>564.66999999999996</v>
      </c>
      <c r="M445" s="43" t="s">
        <v>42</v>
      </c>
      <c r="N445" s="44">
        <v>4839</v>
      </c>
      <c r="O445" s="1"/>
      <c r="P445" s="1"/>
      <c r="Q445" s="1"/>
      <c r="R445" s="1"/>
      <c r="S445" s="1"/>
      <c r="T445" s="6" t="s">
        <v>79</v>
      </c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22.5" x14ac:dyDescent="0.2">
      <c r="A446" s="31"/>
      <c r="B446" s="30" t="s">
        <v>151</v>
      </c>
      <c r="C446" s="111" t="s">
        <v>152</v>
      </c>
      <c r="D446" s="111"/>
      <c r="E446" s="111"/>
      <c r="F446" s="41" t="s">
        <v>82</v>
      </c>
      <c r="G446" s="41" t="s">
        <v>153</v>
      </c>
      <c r="H446" s="41" t="s">
        <v>84</v>
      </c>
      <c r="I446" s="41" t="s">
        <v>154</v>
      </c>
      <c r="J446" s="42" t="s">
        <v>42</v>
      </c>
      <c r="K446" s="41" t="s">
        <v>42</v>
      </c>
      <c r="L446" s="42">
        <v>533.61</v>
      </c>
      <c r="M446" s="43" t="s">
        <v>42</v>
      </c>
      <c r="N446" s="44">
        <v>4573</v>
      </c>
      <c r="O446" s="1"/>
      <c r="P446" s="1"/>
      <c r="Q446" s="1"/>
      <c r="R446" s="1"/>
      <c r="S446" s="1"/>
      <c r="T446" s="6" t="s">
        <v>152</v>
      </c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22.5" x14ac:dyDescent="0.2">
      <c r="A447" s="31"/>
      <c r="B447" s="30" t="s">
        <v>155</v>
      </c>
      <c r="C447" s="111" t="s">
        <v>156</v>
      </c>
      <c r="D447" s="111"/>
      <c r="E447" s="111"/>
      <c r="F447" s="41" t="s">
        <v>82</v>
      </c>
      <c r="G447" s="41" t="s">
        <v>157</v>
      </c>
      <c r="H447" s="41" t="s">
        <v>89</v>
      </c>
      <c r="I447" s="41" t="s">
        <v>158</v>
      </c>
      <c r="J447" s="42" t="s">
        <v>42</v>
      </c>
      <c r="K447" s="41" t="s">
        <v>42</v>
      </c>
      <c r="L447" s="42">
        <v>263.98</v>
      </c>
      <c r="M447" s="43" t="s">
        <v>42</v>
      </c>
      <c r="N447" s="44">
        <v>2262</v>
      </c>
      <c r="O447" s="1"/>
      <c r="P447" s="1"/>
      <c r="Q447" s="1"/>
      <c r="R447" s="1"/>
      <c r="S447" s="1"/>
      <c r="T447" s="6" t="s">
        <v>156</v>
      </c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x14ac:dyDescent="0.2">
      <c r="A448" s="45"/>
      <c r="B448" s="96"/>
      <c r="C448" s="114" t="s">
        <v>91</v>
      </c>
      <c r="D448" s="114"/>
      <c r="E448" s="114"/>
      <c r="F448" s="101" t="s">
        <v>42</v>
      </c>
      <c r="G448" s="101" t="s">
        <v>42</v>
      </c>
      <c r="H448" s="101" t="s">
        <v>42</v>
      </c>
      <c r="I448" s="101" t="s">
        <v>42</v>
      </c>
      <c r="J448" s="102" t="s">
        <v>42</v>
      </c>
      <c r="K448" s="101" t="s">
        <v>42</v>
      </c>
      <c r="L448" s="102">
        <v>1392.29</v>
      </c>
      <c r="M448" s="27" t="s">
        <v>42</v>
      </c>
      <c r="N448" s="103">
        <v>11932</v>
      </c>
      <c r="O448" s="1"/>
      <c r="P448" s="1"/>
      <c r="Q448" s="1"/>
      <c r="R448" s="1"/>
      <c r="S448" s="1"/>
      <c r="T448" s="1"/>
      <c r="U448" s="1"/>
      <c r="V448" s="6" t="s">
        <v>91</v>
      </c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22.5" x14ac:dyDescent="0.2">
      <c r="A449" s="24" t="s">
        <v>527</v>
      </c>
      <c r="B449" s="98" t="s">
        <v>506</v>
      </c>
      <c r="C449" s="113" t="s">
        <v>1475</v>
      </c>
      <c r="D449" s="113"/>
      <c r="E449" s="113"/>
      <c r="F449" s="25" t="s">
        <v>69</v>
      </c>
      <c r="G449" s="25" t="s">
        <v>42</v>
      </c>
      <c r="H449" s="25" t="s">
        <v>42</v>
      </c>
      <c r="I449" s="25" t="s">
        <v>1282</v>
      </c>
      <c r="J449" s="26">
        <v>1765.81</v>
      </c>
      <c r="K449" s="25" t="s">
        <v>42</v>
      </c>
      <c r="L449" s="26">
        <v>29088.19</v>
      </c>
      <c r="M449" s="27">
        <v>8.57</v>
      </c>
      <c r="N449" s="28">
        <v>249286</v>
      </c>
      <c r="O449" s="1"/>
      <c r="P449" s="1"/>
      <c r="Q449" s="6" t="s">
        <v>1475</v>
      </c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x14ac:dyDescent="0.2">
      <c r="A450" s="40"/>
      <c r="B450" s="97"/>
      <c r="C450" s="111" t="s">
        <v>1476</v>
      </c>
      <c r="D450" s="111"/>
      <c r="E450" s="111"/>
      <c r="F450" s="111"/>
      <c r="G450" s="111"/>
      <c r="H450" s="111"/>
      <c r="I450" s="111"/>
      <c r="J450" s="111"/>
      <c r="K450" s="111"/>
      <c r="L450" s="111"/>
      <c r="M450" s="111"/>
      <c r="N450" s="112"/>
      <c r="O450" s="1"/>
      <c r="P450" s="1"/>
      <c r="Q450" s="1"/>
      <c r="R450" s="1"/>
      <c r="S450" s="1"/>
      <c r="T450" s="1"/>
      <c r="U450" s="1"/>
      <c r="V450" s="1"/>
      <c r="W450" s="6" t="s">
        <v>1476</v>
      </c>
      <c r="X450" s="1"/>
      <c r="Y450" s="1"/>
      <c r="Z450" s="1"/>
      <c r="AA450" s="1"/>
      <c r="AB450" s="1"/>
      <c r="AC450" s="1"/>
      <c r="AD450" s="1"/>
      <c r="AE450" s="1"/>
    </row>
    <row r="451" spans="1:31" x14ac:dyDescent="0.2">
      <c r="A451" s="24" t="s">
        <v>529</v>
      </c>
      <c r="B451" s="98" t="s">
        <v>490</v>
      </c>
      <c r="C451" s="113" t="s">
        <v>491</v>
      </c>
      <c r="D451" s="113"/>
      <c r="E451" s="113"/>
      <c r="F451" s="25" t="s">
        <v>108</v>
      </c>
      <c r="G451" s="25" t="s">
        <v>42</v>
      </c>
      <c r="H451" s="25" t="s">
        <v>42</v>
      </c>
      <c r="I451" s="25" t="s">
        <v>508</v>
      </c>
      <c r="J451" s="26">
        <v>2500</v>
      </c>
      <c r="K451" s="25" t="s">
        <v>42</v>
      </c>
      <c r="L451" s="26">
        <v>4.04</v>
      </c>
      <c r="M451" s="27">
        <v>8.57</v>
      </c>
      <c r="N451" s="28">
        <v>35</v>
      </c>
      <c r="O451" s="1"/>
      <c r="P451" s="1"/>
      <c r="Q451" s="6" t="s">
        <v>491</v>
      </c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x14ac:dyDescent="0.2">
      <c r="A452" s="24" t="s">
        <v>88</v>
      </c>
      <c r="B452" s="98" t="s">
        <v>459</v>
      </c>
      <c r="C452" s="113" t="s">
        <v>1223</v>
      </c>
      <c r="D452" s="113"/>
      <c r="E452" s="113"/>
      <c r="F452" s="25" t="s">
        <v>221</v>
      </c>
      <c r="G452" s="25" t="s">
        <v>42</v>
      </c>
      <c r="H452" s="25" t="s">
        <v>42</v>
      </c>
      <c r="I452" s="25" t="s">
        <v>1283</v>
      </c>
      <c r="J452" s="26">
        <v>5.23</v>
      </c>
      <c r="K452" s="25" t="s">
        <v>42</v>
      </c>
      <c r="L452" s="26">
        <v>1013.57</v>
      </c>
      <c r="M452" s="27">
        <v>8.57</v>
      </c>
      <c r="N452" s="28">
        <v>8686</v>
      </c>
      <c r="O452" s="1"/>
      <c r="P452" s="1"/>
      <c r="Q452" s="6" t="s">
        <v>1223</v>
      </c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x14ac:dyDescent="0.2">
      <c r="A453" s="40"/>
      <c r="B453" s="97"/>
      <c r="C453" s="111" t="s">
        <v>1284</v>
      </c>
      <c r="D453" s="111"/>
      <c r="E453" s="111"/>
      <c r="F453" s="111"/>
      <c r="G453" s="111"/>
      <c r="H453" s="111"/>
      <c r="I453" s="111"/>
      <c r="J453" s="111"/>
      <c r="K453" s="111"/>
      <c r="L453" s="111"/>
      <c r="M453" s="111"/>
      <c r="N453" s="112"/>
      <c r="O453" s="1"/>
      <c r="P453" s="1"/>
      <c r="Q453" s="1"/>
      <c r="R453" s="6" t="s">
        <v>1284</v>
      </c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x14ac:dyDescent="0.2">
      <c r="A454" s="40"/>
      <c r="B454" s="97"/>
      <c r="C454" s="111" t="s">
        <v>1225</v>
      </c>
      <c r="D454" s="111"/>
      <c r="E454" s="111"/>
      <c r="F454" s="111"/>
      <c r="G454" s="111"/>
      <c r="H454" s="111"/>
      <c r="I454" s="111"/>
      <c r="J454" s="111"/>
      <c r="K454" s="111"/>
      <c r="L454" s="111"/>
      <c r="M454" s="111"/>
      <c r="N454" s="112"/>
      <c r="O454" s="1"/>
      <c r="P454" s="1"/>
      <c r="Q454" s="1"/>
      <c r="R454" s="1"/>
      <c r="S454" s="1"/>
      <c r="T454" s="1"/>
      <c r="U454" s="1"/>
      <c r="V454" s="1"/>
      <c r="W454" s="6" t="s">
        <v>1225</v>
      </c>
      <c r="X454" s="1"/>
      <c r="Y454" s="1"/>
      <c r="Z454" s="1"/>
      <c r="AA454" s="1"/>
      <c r="AB454" s="1"/>
      <c r="AC454" s="1"/>
      <c r="AD454" s="1"/>
      <c r="AE454" s="1"/>
    </row>
    <row r="455" spans="1:31" x14ac:dyDescent="0.2">
      <c r="A455" s="127" t="s">
        <v>509</v>
      </c>
      <c r="B455" s="128"/>
      <c r="C455" s="128"/>
      <c r="D455" s="128"/>
      <c r="E455" s="128"/>
      <c r="F455" s="128"/>
      <c r="G455" s="128"/>
      <c r="H455" s="128"/>
      <c r="I455" s="128"/>
      <c r="J455" s="128"/>
      <c r="K455" s="128"/>
      <c r="L455" s="128"/>
      <c r="M455" s="128"/>
      <c r="N455" s="129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6" t="s">
        <v>509</v>
      </c>
      <c r="AB455" s="1"/>
      <c r="AC455" s="1"/>
      <c r="AD455" s="1"/>
      <c r="AE455" s="1"/>
    </row>
    <row r="456" spans="1:31" ht="22.5" x14ac:dyDescent="0.2">
      <c r="A456" s="24" t="s">
        <v>532</v>
      </c>
      <c r="B456" s="98" t="s">
        <v>501</v>
      </c>
      <c r="C456" s="113" t="s">
        <v>1277</v>
      </c>
      <c r="D456" s="113"/>
      <c r="E456" s="113"/>
      <c r="F456" s="25" t="s">
        <v>56</v>
      </c>
      <c r="G456" s="25" t="s">
        <v>42</v>
      </c>
      <c r="H456" s="25" t="s">
        <v>42</v>
      </c>
      <c r="I456" s="25" t="s">
        <v>511</v>
      </c>
      <c r="J456" s="26" t="s">
        <v>42</v>
      </c>
      <c r="K456" s="25" t="s">
        <v>42</v>
      </c>
      <c r="L456" s="26" t="s">
        <v>42</v>
      </c>
      <c r="M456" s="27" t="s">
        <v>42</v>
      </c>
      <c r="N456" s="28" t="s">
        <v>42</v>
      </c>
      <c r="O456" s="1"/>
      <c r="P456" s="1"/>
      <c r="Q456" s="6" t="s">
        <v>1277</v>
      </c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x14ac:dyDescent="0.2">
      <c r="A457" s="40"/>
      <c r="B457" s="97"/>
      <c r="C457" s="111" t="s">
        <v>1285</v>
      </c>
      <c r="D457" s="111"/>
      <c r="E457" s="111"/>
      <c r="F457" s="111"/>
      <c r="G457" s="111"/>
      <c r="H457" s="111"/>
      <c r="I457" s="111"/>
      <c r="J457" s="111"/>
      <c r="K457" s="111"/>
      <c r="L457" s="111"/>
      <c r="M457" s="111"/>
      <c r="N457" s="112"/>
      <c r="O457" s="1"/>
      <c r="P457" s="1"/>
      <c r="Q457" s="1"/>
      <c r="R457" s="6" t="s">
        <v>1285</v>
      </c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x14ac:dyDescent="0.2">
      <c r="A458" s="31"/>
      <c r="B458" s="30" t="s">
        <v>54</v>
      </c>
      <c r="C458" s="111" t="s">
        <v>60</v>
      </c>
      <c r="D458" s="111"/>
      <c r="E458" s="111"/>
      <c r="F458" s="41" t="s">
        <v>42</v>
      </c>
      <c r="G458" s="41" t="s">
        <v>42</v>
      </c>
      <c r="H458" s="41" t="s">
        <v>42</v>
      </c>
      <c r="I458" s="41" t="s">
        <v>42</v>
      </c>
      <c r="J458" s="42">
        <v>3471.6</v>
      </c>
      <c r="K458" s="41" t="s">
        <v>42</v>
      </c>
      <c r="L458" s="42">
        <v>224.27</v>
      </c>
      <c r="M458" s="43">
        <v>8.57</v>
      </c>
      <c r="N458" s="44">
        <v>1922</v>
      </c>
      <c r="O458" s="1"/>
      <c r="P458" s="1"/>
      <c r="Q458" s="1"/>
      <c r="R458" s="1"/>
      <c r="S458" s="6" t="s">
        <v>60</v>
      </c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x14ac:dyDescent="0.2">
      <c r="A459" s="31"/>
      <c r="B459" s="30" t="s">
        <v>62</v>
      </c>
      <c r="C459" s="111" t="s">
        <v>63</v>
      </c>
      <c r="D459" s="111"/>
      <c r="E459" s="111"/>
      <c r="F459" s="41" t="s">
        <v>42</v>
      </c>
      <c r="G459" s="41" t="s">
        <v>42</v>
      </c>
      <c r="H459" s="41" t="s">
        <v>42</v>
      </c>
      <c r="I459" s="41" t="s">
        <v>42</v>
      </c>
      <c r="J459" s="42">
        <v>72.849999999999994</v>
      </c>
      <c r="K459" s="41" t="s">
        <v>42</v>
      </c>
      <c r="L459" s="42">
        <v>4.71</v>
      </c>
      <c r="M459" s="43">
        <v>8.57</v>
      </c>
      <c r="N459" s="44">
        <v>40</v>
      </c>
      <c r="O459" s="1"/>
      <c r="P459" s="1"/>
      <c r="Q459" s="1"/>
      <c r="R459" s="1"/>
      <c r="S459" s="6" t="s">
        <v>63</v>
      </c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x14ac:dyDescent="0.2">
      <c r="A460" s="31"/>
      <c r="B460" s="30" t="s">
        <v>64</v>
      </c>
      <c r="C460" s="111" t="s">
        <v>65</v>
      </c>
      <c r="D460" s="111"/>
      <c r="E460" s="111"/>
      <c r="F460" s="41" t="s">
        <v>42</v>
      </c>
      <c r="G460" s="41" t="s">
        <v>42</v>
      </c>
      <c r="H460" s="41" t="s">
        <v>42</v>
      </c>
      <c r="I460" s="41" t="s">
        <v>42</v>
      </c>
      <c r="J460" s="42">
        <v>24.86</v>
      </c>
      <c r="K460" s="41" t="s">
        <v>42</v>
      </c>
      <c r="L460" s="42">
        <v>1.61</v>
      </c>
      <c r="M460" s="43">
        <v>8.57</v>
      </c>
      <c r="N460" s="44">
        <v>14</v>
      </c>
      <c r="O460" s="1"/>
      <c r="P460" s="1"/>
      <c r="Q460" s="1"/>
      <c r="R460" s="1"/>
      <c r="S460" s="6" t="s">
        <v>65</v>
      </c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x14ac:dyDescent="0.2">
      <c r="A461" s="31"/>
      <c r="B461" s="30" t="s">
        <v>66</v>
      </c>
      <c r="C461" s="111" t="s">
        <v>67</v>
      </c>
      <c r="D461" s="111"/>
      <c r="E461" s="111"/>
      <c r="F461" s="41" t="s">
        <v>42</v>
      </c>
      <c r="G461" s="41" t="s">
        <v>42</v>
      </c>
      <c r="H461" s="41" t="s">
        <v>42</v>
      </c>
      <c r="I461" s="41" t="s">
        <v>42</v>
      </c>
      <c r="J461" s="42">
        <v>137.87</v>
      </c>
      <c r="K461" s="41" t="s">
        <v>42</v>
      </c>
      <c r="L461" s="42">
        <v>8.91</v>
      </c>
      <c r="M461" s="43">
        <v>8.57</v>
      </c>
      <c r="N461" s="44">
        <v>76</v>
      </c>
      <c r="O461" s="1"/>
      <c r="P461" s="1"/>
      <c r="Q461" s="1"/>
      <c r="R461" s="1"/>
      <c r="S461" s="6" t="s">
        <v>67</v>
      </c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x14ac:dyDescent="0.2">
      <c r="A462" s="31"/>
      <c r="B462" s="30" t="s">
        <v>42</v>
      </c>
      <c r="C462" s="111" t="s">
        <v>71</v>
      </c>
      <c r="D462" s="111"/>
      <c r="E462" s="111"/>
      <c r="F462" s="41" t="s">
        <v>72</v>
      </c>
      <c r="G462" s="41" t="s">
        <v>503</v>
      </c>
      <c r="H462" s="41" t="s">
        <v>42</v>
      </c>
      <c r="I462" s="41" t="s">
        <v>514</v>
      </c>
      <c r="J462" s="42" t="s">
        <v>42</v>
      </c>
      <c r="K462" s="41" t="s">
        <v>42</v>
      </c>
      <c r="L462" s="42" t="s">
        <v>42</v>
      </c>
      <c r="M462" s="43" t="s">
        <v>42</v>
      </c>
      <c r="N462" s="44" t="s">
        <v>42</v>
      </c>
      <c r="O462" s="1"/>
      <c r="P462" s="1"/>
      <c r="Q462" s="1"/>
      <c r="R462" s="1"/>
      <c r="S462" s="1"/>
      <c r="T462" s="6" t="s">
        <v>71</v>
      </c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x14ac:dyDescent="0.2">
      <c r="A463" s="31"/>
      <c r="B463" s="30" t="s">
        <v>42</v>
      </c>
      <c r="C463" s="111" t="s">
        <v>75</v>
      </c>
      <c r="D463" s="111"/>
      <c r="E463" s="111"/>
      <c r="F463" s="41" t="s">
        <v>72</v>
      </c>
      <c r="G463" s="41" t="s">
        <v>504</v>
      </c>
      <c r="H463" s="41" t="s">
        <v>42</v>
      </c>
      <c r="I463" s="41" t="s">
        <v>515</v>
      </c>
      <c r="J463" s="42" t="s">
        <v>42</v>
      </c>
      <c r="K463" s="41" t="s">
        <v>42</v>
      </c>
      <c r="L463" s="42" t="s">
        <v>42</v>
      </c>
      <c r="M463" s="43" t="s">
        <v>42</v>
      </c>
      <c r="N463" s="44" t="s">
        <v>42</v>
      </c>
      <c r="O463" s="1"/>
      <c r="P463" s="1"/>
      <c r="Q463" s="1"/>
      <c r="R463" s="1"/>
      <c r="S463" s="1"/>
      <c r="T463" s="6" t="s">
        <v>75</v>
      </c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x14ac:dyDescent="0.2">
      <c r="A464" s="31"/>
      <c r="B464" s="30" t="s">
        <v>42</v>
      </c>
      <c r="C464" s="113" t="s">
        <v>78</v>
      </c>
      <c r="D464" s="113"/>
      <c r="E464" s="113"/>
      <c r="F464" s="25" t="s">
        <v>42</v>
      </c>
      <c r="G464" s="25" t="s">
        <v>42</v>
      </c>
      <c r="H464" s="25" t="s">
        <v>42</v>
      </c>
      <c r="I464" s="25" t="s">
        <v>42</v>
      </c>
      <c r="J464" s="26">
        <v>3682.32</v>
      </c>
      <c r="K464" s="25" t="s">
        <v>42</v>
      </c>
      <c r="L464" s="26">
        <v>237.89</v>
      </c>
      <c r="M464" s="27" t="s">
        <v>42</v>
      </c>
      <c r="N464" s="28" t="s">
        <v>42</v>
      </c>
      <c r="O464" s="1"/>
      <c r="P464" s="1"/>
      <c r="Q464" s="1"/>
      <c r="R464" s="1"/>
      <c r="S464" s="1"/>
      <c r="T464" s="1"/>
      <c r="U464" s="6" t="s">
        <v>78</v>
      </c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x14ac:dyDescent="0.2">
      <c r="A465" s="31"/>
      <c r="B465" s="30" t="s">
        <v>42</v>
      </c>
      <c r="C465" s="111" t="s">
        <v>79</v>
      </c>
      <c r="D465" s="111"/>
      <c r="E465" s="111"/>
      <c r="F465" s="41" t="s">
        <v>42</v>
      </c>
      <c r="G465" s="41" t="s">
        <v>42</v>
      </c>
      <c r="H465" s="41" t="s">
        <v>42</v>
      </c>
      <c r="I465" s="41" t="s">
        <v>42</v>
      </c>
      <c r="J465" s="42" t="s">
        <v>42</v>
      </c>
      <c r="K465" s="41" t="s">
        <v>42</v>
      </c>
      <c r="L465" s="42">
        <v>225.88</v>
      </c>
      <c r="M465" s="43" t="s">
        <v>42</v>
      </c>
      <c r="N465" s="44">
        <v>1936</v>
      </c>
      <c r="O465" s="1"/>
      <c r="P465" s="1"/>
      <c r="Q465" s="1"/>
      <c r="R465" s="1"/>
      <c r="S465" s="1"/>
      <c r="T465" s="6" t="s">
        <v>79</v>
      </c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22.5" x14ac:dyDescent="0.2">
      <c r="A466" s="31"/>
      <c r="B466" s="30" t="s">
        <v>151</v>
      </c>
      <c r="C466" s="111" t="s">
        <v>152</v>
      </c>
      <c r="D466" s="111"/>
      <c r="E466" s="111"/>
      <c r="F466" s="41" t="s">
        <v>82</v>
      </c>
      <c r="G466" s="41" t="s">
        <v>153</v>
      </c>
      <c r="H466" s="41" t="s">
        <v>84</v>
      </c>
      <c r="I466" s="41" t="s">
        <v>154</v>
      </c>
      <c r="J466" s="42" t="s">
        <v>42</v>
      </c>
      <c r="K466" s="41" t="s">
        <v>42</v>
      </c>
      <c r="L466" s="42">
        <v>213.46</v>
      </c>
      <c r="M466" s="43" t="s">
        <v>42</v>
      </c>
      <c r="N466" s="44">
        <v>1830</v>
      </c>
      <c r="O466" s="1"/>
      <c r="P466" s="1"/>
      <c r="Q466" s="1"/>
      <c r="R466" s="1"/>
      <c r="S466" s="1"/>
      <c r="T466" s="6" t="s">
        <v>152</v>
      </c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22.5" x14ac:dyDescent="0.2">
      <c r="A467" s="31"/>
      <c r="B467" s="30" t="s">
        <v>155</v>
      </c>
      <c r="C467" s="111" t="s">
        <v>156</v>
      </c>
      <c r="D467" s="111"/>
      <c r="E467" s="111"/>
      <c r="F467" s="41" t="s">
        <v>82</v>
      </c>
      <c r="G467" s="41" t="s">
        <v>157</v>
      </c>
      <c r="H467" s="41" t="s">
        <v>89</v>
      </c>
      <c r="I467" s="41" t="s">
        <v>158</v>
      </c>
      <c r="J467" s="42" t="s">
        <v>42</v>
      </c>
      <c r="K467" s="41" t="s">
        <v>42</v>
      </c>
      <c r="L467" s="42">
        <v>105.6</v>
      </c>
      <c r="M467" s="43" t="s">
        <v>42</v>
      </c>
      <c r="N467" s="44">
        <v>905</v>
      </c>
      <c r="O467" s="1"/>
      <c r="P467" s="1"/>
      <c r="Q467" s="1"/>
      <c r="R467" s="1"/>
      <c r="S467" s="1"/>
      <c r="T467" s="6" t="s">
        <v>156</v>
      </c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x14ac:dyDescent="0.2">
      <c r="A468" s="45"/>
      <c r="B468" s="96"/>
      <c r="C468" s="114" t="s">
        <v>91</v>
      </c>
      <c r="D468" s="114"/>
      <c r="E468" s="114"/>
      <c r="F468" s="101" t="s">
        <v>42</v>
      </c>
      <c r="G468" s="101" t="s">
        <v>42</v>
      </c>
      <c r="H468" s="101" t="s">
        <v>42</v>
      </c>
      <c r="I468" s="101" t="s">
        <v>42</v>
      </c>
      <c r="J468" s="102" t="s">
        <v>42</v>
      </c>
      <c r="K468" s="101" t="s">
        <v>42</v>
      </c>
      <c r="L468" s="102">
        <v>556.95000000000005</v>
      </c>
      <c r="M468" s="27" t="s">
        <v>42</v>
      </c>
      <c r="N468" s="103">
        <v>4773</v>
      </c>
      <c r="O468" s="1"/>
      <c r="P468" s="1"/>
      <c r="Q468" s="1"/>
      <c r="R468" s="1"/>
      <c r="S468" s="1"/>
      <c r="T468" s="1"/>
      <c r="U468" s="1"/>
      <c r="V468" s="6" t="s">
        <v>91</v>
      </c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x14ac:dyDescent="0.2">
      <c r="A469" s="24" t="s">
        <v>119</v>
      </c>
      <c r="B469" s="98" t="s">
        <v>517</v>
      </c>
      <c r="C469" s="113" t="s">
        <v>1127</v>
      </c>
      <c r="D469" s="113"/>
      <c r="E469" s="113"/>
      <c r="F469" s="25" t="s">
        <v>69</v>
      </c>
      <c r="G469" s="25" t="s">
        <v>42</v>
      </c>
      <c r="H469" s="25" t="s">
        <v>42</v>
      </c>
      <c r="I469" s="25" t="s">
        <v>512</v>
      </c>
      <c r="J469" s="26">
        <v>134.79</v>
      </c>
      <c r="K469" s="25" t="s">
        <v>42</v>
      </c>
      <c r="L469" s="26">
        <v>888.16</v>
      </c>
      <c r="M469" s="27">
        <v>8.57</v>
      </c>
      <c r="N469" s="28">
        <v>7612</v>
      </c>
      <c r="O469" s="1"/>
      <c r="P469" s="1"/>
      <c r="Q469" s="6" t="s">
        <v>1127</v>
      </c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x14ac:dyDescent="0.2">
      <c r="A470" s="40"/>
      <c r="B470" s="97"/>
      <c r="C470" s="111" t="s">
        <v>1477</v>
      </c>
      <c r="D470" s="111"/>
      <c r="E470" s="111"/>
      <c r="F470" s="111"/>
      <c r="G470" s="111"/>
      <c r="H470" s="111"/>
      <c r="I470" s="111"/>
      <c r="J470" s="111"/>
      <c r="K470" s="111"/>
      <c r="L470" s="111"/>
      <c r="M470" s="111"/>
      <c r="N470" s="112"/>
      <c r="O470" s="1"/>
      <c r="P470" s="1"/>
      <c r="Q470" s="1"/>
      <c r="R470" s="1"/>
      <c r="S470" s="1"/>
      <c r="T470" s="1"/>
      <c r="U470" s="1"/>
      <c r="V470" s="1"/>
      <c r="W470" s="6" t="s">
        <v>1477</v>
      </c>
      <c r="X470" s="1"/>
      <c r="Y470" s="1"/>
      <c r="Z470" s="1"/>
      <c r="AA470" s="1"/>
      <c r="AB470" s="1"/>
      <c r="AC470" s="1"/>
      <c r="AD470" s="1"/>
      <c r="AE470" s="1"/>
    </row>
    <row r="471" spans="1:31" x14ac:dyDescent="0.2">
      <c r="A471" s="24" t="s">
        <v>535</v>
      </c>
      <c r="B471" s="98" t="s">
        <v>490</v>
      </c>
      <c r="C471" s="113" t="s">
        <v>491</v>
      </c>
      <c r="D471" s="113"/>
      <c r="E471" s="113"/>
      <c r="F471" s="25" t="s">
        <v>108</v>
      </c>
      <c r="G471" s="25" t="s">
        <v>42</v>
      </c>
      <c r="H471" s="25" t="s">
        <v>42</v>
      </c>
      <c r="I471" s="25" t="s">
        <v>513</v>
      </c>
      <c r="J471" s="26">
        <v>2500</v>
      </c>
      <c r="K471" s="25" t="s">
        <v>42</v>
      </c>
      <c r="L471" s="26">
        <v>1.62</v>
      </c>
      <c r="M471" s="27">
        <v>8.57</v>
      </c>
      <c r="N471" s="28">
        <v>14</v>
      </c>
      <c r="O471" s="1"/>
      <c r="P471" s="1"/>
      <c r="Q471" s="6" t="s">
        <v>491</v>
      </c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x14ac:dyDescent="0.2">
      <c r="A472" s="24" t="s">
        <v>539</v>
      </c>
      <c r="B472" s="98" t="s">
        <v>459</v>
      </c>
      <c r="C472" s="113" t="s">
        <v>1223</v>
      </c>
      <c r="D472" s="113"/>
      <c r="E472" s="113"/>
      <c r="F472" s="25" t="s">
        <v>221</v>
      </c>
      <c r="G472" s="25" t="s">
        <v>42</v>
      </c>
      <c r="H472" s="25" t="s">
        <v>42</v>
      </c>
      <c r="I472" s="25" t="s">
        <v>520</v>
      </c>
      <c r="J472" s="26">
        <v>5.23</v>
      </c>
      <c r="K472" s="25" t="s">
        <v>42</v>
      </c>
      <c r="L472" s="26">
        <v>405.43</v>
      </c>
      <c r="M472" s="27">
        <v>8.57</v>
      </c>
      <c r="N472" s="28">
        <v>3475</v>
      </c>
      <c r="O472" s="1"/>
      <c r="P472" s="1"/>
      <c r="Q472" s="6" t="s">
        <v>1223</v>
      </c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x14ac:dyDescent="0.2">
      <c r="A473" s="40"/>
      <c r="B473" s="97"/>
      <c r="C473" s="111" t="s">
        <v>1286</v>
      </c>
      <c r="D473" s="111"/>
      <c r="E473" s="111"/>
      <c r="F473" s="111"/>
      <c r="G473" s="111"/>
      <c r="H473" s="111"/>
      <c r="I473" s="111"/>
      <c r="J473" s="111"/>
      <c r="K473" s="111"/>
      <c r="L473" s="111"/>
      <c r="M473" s="111"/>
      <c r="N473" s="112"/>
      <c r="O473" s="1"/>
      <c r="P473" s="1"/>
      <c r="Q473" s="1"/>
      <c r="R473" s="6" t="s">
        <v>1286</v>
      </c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x14ac:dyDescent="0.2">
      <c r="A474" s="40"/>
      <c r="B474" s="97"/>
      <c r="C474" s="111" t="s">
        <v>1225</v>
      </c>
      <c r="D474" s="111"/>
      <c r="E474" s="111"/>
      <c r="F474" s="111"/>
      <c r="G474" s="111"/>
      <c r="H474" s="111"/>
      <c r="I474" s="111"/>
      <c r="J474" s="111"/>
      <c r="K474" s="111"/>
      <c r="L474" s="111"/>
      <c r="M474" s="111"/>
      <c r="N474" s="112"/>
      <c r="O474" s="1"/>
      <c r="P474" s="1"/>
      <c r="Q474" s="1"/>
      <c r="R474" s="1"/>
      <c r="S474" s="1"/>
      <c r="T474" s="1"/>
      <c r="U474" s="1"/>
      <c r="V474" s="1"/>
      <c r="W474" s="6" t="s">
        <v>1225</v>
      </c>
      <c r="X474" s="1"/>
      <c r="Y474" s="1"/>
      <c r="Z474" s="1"/>
      <c r="AA474" s="1"/>
      <c r="AB474" s="1"/>
      <c r="AC474" s="1"/>
      <c r="AD474" s="1"/>
      <c r="AE474" s="1"/>
    </row>
    <row r="475" spans="1:31" x14ac:dyDescent="0.2">
      <c r="A475" s="127" t="s">
        <v>521</v>
      </c>
      <c r="B475" s="128"/>
      <c r="C475" s="128"/>
      <c r="D475" s="128"/>
      <c r="E475" s="128"/>
      <c r="F475" s="128"/>
      <c r="G475" s="128"/>
      <c r="H475" s="128"/>
      <c r="I475" s="128"/>
      <c r="J475" s="128"/>
      <c r="K475" s="128"/>
      <c r="L475" s="128"/>
      <c r="M475" s="128"/>
      <c r="N475" s="129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6" t="s">
        <v>521</v>
      </c>
      <c r="AB475" s="1"/>
      <c r="AC475" s="1"/>
      <c r="AD475" s="1"/>
      <c r="AE475" s="1"/>
    </row>
    <row r="476" spans="1:31" ht="56.25" x14ac:dyDescent="0.2">
      <c r="A476" s="24" t="s">
        <v>125</v>
      </c>
      <c r="B476" s="98" t="s">
        <v>522</v>
      </c>
      <c r="C476" s="113" t="s">
        <v>1219</v>
      </c>
      <c r="D476" s="113"/>
      <c r="E476" s="113"/>
      <c r="F476" s="25" t="s">
        <v>56</v>
      </c>
      <c r="G476" s="25" t="s">
        <v>42</v>
      </c>
      <c r="H476" s="25" t="s">
        <v>42</v>
      </c>
      <c r="I476" s="25" t="s">
        <v>523</v>
      </c>
      <c r="J476" s="26" t="s">
        <v>42</v>
      </c>
      <c r="K476" s="25" t="s">
        <v>42</v>
      </c>
      <c r="L476" s="26" t="s">
        <v>42</v>
      </c>
      <c r="M476" s="27" t="s">
        <v>42</v>
      </c>
      <c r="N476" s="28" t="s">
        <v>42</v>
      </c>
      <c r="O476" s="1"/>
      <c r="P476" s="1"/>
      <c r="Q476" s="6" t="s">
        <v>1219</v>
      </c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x14ac:dyDescent="0.2">
      <c r="A477" s="40"/>
      <c r="B477" s="97"/>
      <c r="C477" s="111" t="s">
        <v>1287</v>
      </c>
      <c r="D477" s="111"/>
      <c r="E477" s="111"/>
      <c r="F477" s="111"/>
      <c r="G477" s="111"/>
      <c r="H477" s="111"/>
      <c r="I477" s="111"/>
      <c r="J477" s="111"/>
      <c r="K477" s="111"/>
      <c r="L477" s="111"/>
      <c r="M477" s="111"/>
      <c r="N477" s="112"/>
      <c r="O477" s="1"/>
      <c r="P477" s="1"/>
      <c r="Q477" s="1"/>
      <c r="R477" s="6" t="s">
        <v>1287</v>
      </c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x14ac:dyDescent="0.2">
      <c r="A478" s="31"/>
      <c r="B478" s="30" t="s">
        <v>54</v>
      </c>
      <c r="C478" s="111" t="s">
        <v>60</v>
      </c>
      <c r="D478" s="111"/>
      <c r="E478" s="111"/>
      <c r="F478" s="41" t="s">
        <v>42</v>
      </c>
      <c r="G478" s="41" t="s">
        <v>42</v>
      </c>
      <c r="H478" s="41" t="s">
        <v>42</v>
      </c>
      <c r="I478" s="41" t="s">
        <v>42</v>
      </c>
      <c r="J478" s="42">
        <v>1058.0899999999999</v>
      </c>
      <c r="K478" s="41" t="s">
        <v>42</v>
      </c>
      <c r="L478" s="42">
        <v>207.39</v>
      </c>
      <c r="M478" s="43">
        <v>8.57</v>
      </c>
      <c r="N478" s="44">
        <v>1777</v>
      </c>
      <c r="O478" s="1"/>
      <c r="P478" s="1"/>
      <c r="Q478" s="1"/>
      <c r="R478" s="1"/>
      <c r="S478" s="6" t="s">
        <v>60</v>
      </c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x14ac:dyDescent="0.2">
      <c r="A479" s="31"/>
      <c r="B479" s="30" t="s">
        <v>62</v>
      </c>
      <c r="C479" s="111" t="s">
        <v>63</v>
      </c>
      <c r="D479" s="111"/>
      <c r="E479" s="111"/>
      <c r="F479" s="41" t="s">
        <v>42</v>
      </c>
      <c r="G479" s="41" t="s">
        <v>42</v>
      </c>
      <c r="H479" s="41" t="s">
        <v>42</v>
      </c>
      <c r="I479" s="41" t="s">
        <v>42</v>
      </c>
      <c r="J479" s="42">
        <v>31.75</v>
      </c>
      <c r="K479" s="41" t="s">
        <v>42</v>
      </c>
      <c r="L479" s="42">
        <v>6.22</v>
      </c>
      <c r="M479" s="43">
        <v>8.57</v>
      </c>
      <c r="N479" s="44">
        <v>53</v>
      </c>
      <c r="O479" s="1"/>
      <c r="P479" s="1"/>
      <c r="Q479" s="1"/>
      <c r="R479" s="1"/>
      <c r="S479" s="6" t="s">
        <v>63</v>
      </c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x14ac:dyDescent="0.2">
      <c r="A480" s="31"/>
      <c r="B480" s="30" t="s">
        <v>64</v>
      </c>
      <c r="C480" s="111" t="s">
        <v>65</v>
      </c>
      <c r="D480" s="111"/>
      <c r="E480" s="111"/>
      <c r="F480" s="41" t="s">
        <v>42</v>
      </c>
      <c r="G480" s="41" t="s">
        <v>42</v>
      </c>
      <c r="H480" s="41" t="s">
        <v>42</v>
      </c>
      <c r="I480" s="41" t="s">
        <v>42</v>
      </c>
      <c r="J480" s="42">
        <v>17.53</v>
      </c>
      <c r="K480" s="41" t="s">
        <v>42</v>
      </c>
      <c r="L480" s="42">
        <v>3.44</v>
      </c>
      <c r="M480" s="43">
        <v>8.57</v>
      </c>
      <c r="N480" s="44">
        <v>29</v>
      </c>
      <c r="O480" s="1"/>
      <c r="P480" s="1"/>
      <c r="Q480" s="1"/>
      <c r="R480" s="1"/>
      <c r="S480" s="6" t="s">
        <v>65</v>
      </c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x14ac:dyDescent="0.2">
      <c r="A481" s="31"/>
      <c r="B481" s="30" t="s">
        <v>66</v>
      </c>
      <c r="C481" s="111" t="s">
        <v>67</v>
      </c>
      <c r="D481" s="111"/>
      <c r="E481" s="111"/>
      <c r="F481" s="41" t="s">
        <v>42</v>
      </c>
      <c r="G481" s="41" t="s">
        <v>42</v>
      </c>
      <c r="H481" s="41" t="s">
        <v>42</v>
      </c>
      <c r="I481" s="41" t="s">
        <v>42</v>
      </c>
      <c r="J481" s="42">
        <v>1.1200000000000001</v>
      </c>
      <c r="K481" s="41" t="s">
        <v>42</v>
      </c>
      <c r="L481" s="42">
        <v>0.22</v>
      </c>
      <c r="M481" s="43">
        <v>8.57</v>
      </c>
      <c r="N481" s="44">
        <v>2</v>
      </c>
      <c r="O481" s="1"/>
      <c r="P481" s="1"/>
      <c r="Q481" s="1"/>
      <c r="R481" s="1"/>
      <c r="S481" s="6" t="s">
        <v>67</v>
      </c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x14ac:dyDescent="0.2">
      <c r="A482" s="31"/>
      <c r="B482" s="30" t="s">
        <v>42</v>
      </c>
      <c r="C482" s="111" t="s">
        <v>71</v>
      </c>
      <c r="D482" s="111"/>
      <c r="E482" s="111"/>
      <c r="F482" s="41" t="s">
        <v>72</v>
      </c>
      <c r="G482" s="41" t="s">
        <v>448</v>
      </c>
      <c r="H482" s="41" t="s">
        <v>42</v>
      </c>
      <c r="I482" s="41" t="s">
        <v>525</v>
      </c>
      <c r="J482" s="42" t="s">
        <v>42</v>
      </c>
      <c r="K482" s="41" t="s">
        <v>42</v>
      </c>
      <c r="L482" s="42" t="s">
        <v>42</v>
      </c>
      <c r="M482" s="43" t="s">
        <v>42</v>
      </c>
      <c r="N482" s="44" t="s">
        <v>42</v>
      </c>
      <c r="O482" s="1"/>
      <c r="P482" s="1"/>
      <c r="Q482" s="1"/>
      <c r="R482" s="1"/>
      <c r="S482" s="1"/>
      <c r="T482" s="6" t="s">
        <v>71</v>
      </c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x14ac:dyDescent="0.2">
      <c r="A483" s="31"/>
      <c r="B483" s="30" t="s">
        <v>42</v>
      </c>
      <c r="C483" s="111" t="s">
        <v>75</v>
      </c>
      <c r="D483" s="111"/>
      <c r="E483" s="111"/>
      <c r="F483" s="41" t="s">
        <v>72</v>
      </c>
      <c r="G483" s="41" t="s">
        <v>450</v>
      </c>
      <c r="H483" s="41" t="s">
        <v>42</v>
      </c>
      <c r="I483" s="41" t="s">
        <v>526</v>
      </c>
      <c r="J483" s="42" t="s">
        <v>42</v>
      </c>
      <c r="K483" s="41" t="s">
        <v>42</v>
      </c>
      <c r="L483" s="42" t="s">
        <v>42</v>
      </c>
      <c r="M483" s="43" t="s">
        <v>42</v>
      </c>
      <c r="N483" s="44" t="s">
        <v>42</v>
      </c>
      <c r="O483" s="1"/>
      <c r="P483" s="1"/>
      <c r="Q483" s="1"/>
      <c r="R483" s="1"/>
      <c r="S483" s="1"/>
      <c r="T483" s="6" t="s">
        <v>75</v>
      </c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x14ac:dyDescent="0.2">
      <c r="A484" s="31"/>
      <c r="B484" s="30" t="s">
        <v>42</v>
      </c>
      <c r="C484" s="113" t="s">
        <v>78</v>
      </c>
      <c r="D484" s="113"/>
      <c r="E484" s="113"/>
      <c r="F484" s="25" t="s">
        <v>42</v>
      </c>
      <c r="G484" s="25" t="s">
        <v>42</v>
      </c>
      <c r="H484" s="25" t="s">
        <v>42</v>
      </c>
      <c r="I484" s="25" t="s">
        <v>42</v>
      </c>
      <c r="J484" s="26">
        <v>1090.96</v>
      </c>
      <c r="K484" s="25" t="s">
        <v>42</v>
      </c>
      <c r="L484" s="26">
        <v>213.83</v>
      </c>
      <c r="M484" s="27" t="s">
        <v>42</v>
      </c>
      <c r="N484" s="28" t="s">
        <v>42</v>
      </c>
      <c r="O484" s="1"/>
      <c r="P484" s="1"/>
      <c r="Q484" s="1"/>
      <c r="R484" s="1"/>
      <c r="S484" s="1"/>
      <c r="T484" s="1"/>
      <c r="U484" s="6" t="s">
        <v>78</v>
      </c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x14ac:dyDescent="0.2">
      <c r="A485" s="31"/>
      <c r="B485" s="30" t="s">
        <v>42</v>
      </c>
      <c r="C485" s="111" t="s">
        <v>79</v>
      </c>
      <c r="D485" s="111"/>
      <c r="E485" s="111"/>
      <c r="F485" s="41" t="s">
        <v>42</v>
      </c>
      <c r="G485" s="41" t="s">
        <v>42</v>
      </c>
      <c r="H485" s="41" t="s">
        <v>42</v>
      </c>
      <c r="I485" s="41" t="s">
        <v>42</v>
      </c>
      <c r="J485" s="42" t="s">
        <v>42</v>
      </c>
      <c r="K485" s="41" t="s">
        <v>42</v>
      </c>
      <c r="L485" s="42">
        <v>210.83</v>
      </c>
      <c r="M485" s="43" t="s">
        <v>42</v>
      </c>
      <c r="N485" s="44">
        <v>1806</v>
      </c>
      <c r="O485" s="1"/>
      <c r="P485" s="1"/>
      <c r="Q485" s="1"/>
      <c r="R485" s="1"/>
      <c r="S485" s="1"/>
      <c r="T485" s="6" t="s">
        <v>79</v>
      </c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22.5" x14ac:dyDescent="0.2">
      <c r="A486" s="31"/>
      <c r="B486" s="30" t="s">
        <v>151</v>
      </c>
      <c r="C486" s="111" t="s">
        <v>152</v>
      </c>
      <c r="D486" s="111"/>
      <c r="E486" s="111"/>
      <c r="F486" s="41" t="s">
        <v>82</v>
      </c>
      <c r="G486" s="41" t="s">
        <v>153</v>
      </c>
      <c r="H486" s="41" t="s">
        <v>84</v>
      </c>
      <c r="I486" s="41" t="s">
        <v>154</v>
      </c>
      <c r="J486" s="42" t="s">
        <v>42</v>
      </c>
      <c r="K486" s="41" t="s">
        <v>42</v>
      </c>
      <c r="L486" s="42">
        <v>199.23</v>
      </c>
      <c r="M486" s="43" t="s">
        <v>42</v>
      </c>
      <c r="N486" s="44">
        <v>1707</v>
      </c>
      <c r="O486" s="1"/>
      <c r="P486" s="1"/>
      <c r="Q486" s="1"/>
      <c r="R486" s="1"/>
      <c r="S486" s="1"/>
      <c r="T486" s="6" t="s">
        <v>152</v>
      </c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22.5" x14ac:dyDescent="0.2">
      <c r="A487" s="31"/>
      <c r="B487" s="30" t="s">
        <v>155</v>
      </c>
      <c r="C487" s="111" t="s">
        <v>156</v>
      </c>
      <c r="D487" s="111"/>
      <c r="E487" s="111"/>
      <c r="F487" s="41" t="s">
        <v>82</v>
      </c>
      <c r="G487" s="41" t="s">
        <v>157</v>
      </c>
      <c r="H487" s="41" t="s">
        <v>89</v>
      </c>
      <c r="I487" s="41" t="s">
        <v>158</v>
      </c>
      <c r="J487" s="42" t="s">
        <v>42</v>
      </c>
      <c r="K487" s="41" t="s">
        <v>42</v>
      </c>
      <c r="L487" s="42">
        <v>98.56</v>
      </c>
      <c r="M487" s="43" t="s">
        <v>42</v>
      </c>
      <c r="N487" s="44">
        <v>844</v>
      </c>
      <c r="O487" s="1"/>
      <c r="P487" s="1"/>
      <c r="Q487" s="1"/>
      <c r="R487" s="1"/>
      <c r="S487" s="1"/>
      <c r="T487" s="6" t="s">
        <v>156</v>
      </c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x14ac:dyDescent="0.2">
      <c r="A488" s="45"/>
      <c r="B488" s="96"/>
      <c r="C488" s="114" t="s">
        <v>91</v>
      </c>
      <c r="D488" s="114"/>
      <c r="E488" s="114"/>
      <c r="F488" s="101" t="s">
        <v>42</v>
      </c>
      <c r="G488" s="101" t="s">
        <v>42</v>
      </c>
      <c r="H488" s="101" t="s">
        <v>42</v>
      </c>
      <c r="I488" s="101" t="s">
        <v>42</v>
      </c>
      <c r="J488" s="102" t="s">
        <v>42</v>
      </c>
      <c r="K488" s="101" t="s">
        <v>42</v>
      </c>
      <c r="L488" s="102">
        <v>511.62</v>
      </c>
      <c r="M488" s="27" t="s">
        <v>42</v>
      </c>
      <c r="N488" s="103">
        <v>4383</v>
      </c>
      <c r="O488" s="1"/>
      <c r="P488" s="1"/>
      <c r="Q488" s="1"/>
      <c r="R488" s="1"/>
      <c r="S488" s="1"/>
      <c r="T488" s="1"/>
      <c r="U488" s="1"/>
      <c r="V488" s="6" t="s">
        <v>91</v>
      </c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67.5" x14ac:dyDescent="0.2">
      <c r="A489" s="24" t="s">
        <v>550</v>
      </c>
      <c r="B489" s="98" t="s">
        <v>453</v>
      </c>
      <c r="C489" s="113" t="s">
        <v>1221</v>
      </c>
      <c r="D489" s="113"/>
      <c r="E489" s="113"/>
      <c r="F489" s="25" t="s">
        <v>221</v>
      </c>
      <c r="G489" s="25" t="s">
        <v>42</v>
      </c>
      <c r="H489" s="25" t="s">
        <v>42</v>
      </c>
      <c r="I489" s="25" t="s">
        <v>528</v>
      </c>
      <c r="J489" s="26">
        <v>7.49</v>
      </c>
      <c r="K489" s="25" t="s">
        <v>42</v>
      </c>
      <c r="L489" s="26">
        <v>73.400000000000006</v>
      </c>
      <c r="M489" s="27">
        <v>8.57</v>
      </c>
      <c r="N489" s="28">
        <v>629</v>
      </c>
      <c r="O489" s="1"/>
      <c r="P489" s="1"/>
      <c r="Q489" s="6" t="s">
        <v>1221</v>
      </c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x14ac:dyDescent="0.2">
      <c r="A490" s="40"/>
      <c r="B490" s="97"/>
      <c r="C490" s="111" t="s">
        <v>1288</v>
      </c>
      <c r="D490" s="111"/>
      <c r="E490" s="111"/>
      <c r="F490" s="111"/>
      <c r="G490" s="111"/>
      <c r="H490" s="111"/>
      <c r="I490" s="111"/>
      <c r="J490" s="111"/>
      <c r="K490" s="111"/>
      <c r="L490" s="111"/>
      <c r="M490" s="111"/>
      <c r="N490" s="112"/>
      <c r="O490" s="1"/>
      <c r="P490" s="1"/>
      <c r="Q490" s="1"/>
      <c r="R490" s="6" t="s">
        <v>1288</v>
      </c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x14ac:dyDescent="0.2">
      <c r="A491" s="24" t="s">
        <v>105</v>
      </c>
      <c r="B491" s="98" t="s">
        <v>517</v>
      </c>
      <c r="C491" s="113" t="s">
        <v>1127</v>
      </c>
      <c r="D491" s="113"/>
      <c r="E491" s="113"/>
      <c r="F491" s="25" t="s">
        <v>69</v>
      </c>
      <c r="G491" s="25" t="s">
        <v>42</v>
      </c>
      <c r="H491" s="25" t="s">
        <v>42</v>
      </c>
      <c r="I491" s="25" t="s">
        <v>524</v>
      </c>
      <c r="J491" s="26">
        <v>134.79</v>
      </c>
      <c r="K491" s="25" t="s">
        <v>42</v>
      </c>
      <c r="L491" s="26">
        <v>2641.88</v>
      </c>
      <c r="M491" s="27">
        <v>8.57</v>
      </c>
      <c r="N491" s="28">
        <v>22641</v>
      </c>
      <c r="O491" s="1"/>
      <c r="P491" s="1"/>
      <c r="Q491" s="6" t="s">
        <v>1127</v>
      </c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x14ac:dyDescent="0.2">
      <c r="A492" s="40"/>
      <c r="B492" s="97"/>
      <c r="C492" s="111" t="s">
        <v>1477</v>
      </c>
      <c r="D492" s="111"/>
      <c r="E492" s="111"/>
      <c r="F492" s="111"/>
      <c r="G492" s="111"/>
      <c r="H492" s="111"/>
      <c r="I492" s="111"/>
      <c r="J492" s="111"/>
      <c r="K492" s="111"/>
      <c r="L492" s="111"/>
      <c r="M492" s="111"/>
      <c r="N492" s="112"/>
      <c r="O492" s="1"/>
      <c r="P492" s="1"/>
      <c r="Q492" s="1"/>
      <c r="R492" s="1"/>
      <c r="S492" s="1"/>
      <c r="T492" s="1"/>
      <c r="U492" s="1"/>
      <c r="V492" s="1"/>
      <c r="W492" s="6" t="s">
        <v>1477</v>
      </c>
      <c r="X492" s="1"/>
      <c r="Y492" s="1"/>
      <c r="Z492" s="1"/>
      <c r="AA492" s="1"/>
      <c r="AB492" s="1"/>
      <c r="AC492" s="1"/>
      <c r="AD492" s="1"/>
      <c r="AE492" s="1"/>
    </row>
    <row r="493" spans="1:31" x14ac:dyDescent="0.2">
      <c r="A493" s="24" t="s">
        <v>563</v>
      </c>
      <c r="B493" s="98" t="s">
        <v>459</v>
      </c>
      <c r="C493" s="113" t="s">
        <v>1223</v>
      </c>
      <c r="D493" s="113"/>
      <c r="E493" s="113"/>
      <c r="F493" s="25" t="s">
        <v>221</v>
      </c>
      <c r="G493" s="25" t="s">
        <v>42</v>
      </c>
      <c r="H493" s="25" t="s">
        <v>42</v>
      </c>
      <c r="I493" s="25" t="s">
        <v>530</v>
      </c>
      <c r="J493" s="26">
        <v>5.23</v>
      </c>
      <c r="K493" s="25" t="s">
        <v>42</v>
      </c>
      <c r="L493" s="26">
        <v>384.41</v>
      </c>
      <c r="M493" s="27">
        <v>8.57</v>
      </c>
      <c r="N493" s="28">
        <v>3294</v>
      </c>
      <c r="O493" s="1"/>
      <c r="P493" s="1"/>
      <c r="Q493" s="6" t="s">
        <v>1223</v>
      </c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x14ac:dyDescent="0.2">
      <c r="A494" s="40"/>
      <c r="B494" s="97"/>
      <c r="C494" s="111" t="s">
        <v>1289</v>
      </c>
      <c r="D494" s="111"/>
      <c r="E494" s="111"/>
      <c r="F494" s="111"/>
      <c r="G494" s="111"/>
      <c r="H494" s="111"/>
      <c r="I494" s="111"/>
      <c r="J494" s="111"/>
      <c r="K494" s="111"/>
      <c r="L494" s="111"/>
      <c r="M494" s="111"/>
      <c r="N494" s="112"/>
      <c r="O494" s="1"/>
      <c r="P494" s="1"/>
      <c r="Q494" s="1"/>
      <c r="R494" s="6" t="s">
        <v>1289</v>
      </c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x14ac:dyDescent="0.2">
      <c r="A495" s="40"/>
      <c r="B495" s="97"/>
      <c r="C495" s="111" t="s">
        <v>1225</v>
      </c>
      <c r="D495" s="111"/>
      <c r="E495" s="111"/>
      <c r="F495" s="111"/>
      <c r="G495" s="111"/>
      <c r="H495" s="111"/>
      <c r="I495" s="111"/>
      <c r="J495" s="111"/>
      <c r="K495" s="111"/>
      <c r="L495" s="111"/>
      <c r="M495" s="111"/>
      <c r="N495" s="112"/>
      <c r="O495" s="1"/>
      <c r="P495" s="1"/>
      <c r="Q495" s="1"/>
      <c r="R495" s="1"/>
      <c r="S495" s="1"/>
      <c r="T495" s="1"/>
      <c r="U495" s="1"/>
      <c r="V495" s="1"/>
      <c r="W495" s="6" t="s">
        <v>1225</v>
      </c>
      <c r="X495" s="1"/>
      <c r="Y495" s="1"/>
      <c r="Z495" s="1"/>
      <c r="AA495" s="1"/>
      <c r="AB495" s="1"/>
      <c r="AC495" s="1"/>
      <c r="AD495" s="1"/>
      <c r="AE495" s="1"/>
    </row>
    <row r="496" spans="1:31" x14ac:dyDescent="0.2">
      <c r="A496" s="127" t="s">
        <v>531</v>
      </c>
      <c r="B496" s="128"/>
      <c r="C496" s="128"/>
      <c r="D496" s="128"/>
      <c r="E496" s="128"/>
      <c r="F496" s="128"/>
      <c r="G496" s="128"/>
      <c r="H496" s="128"/>
      <c r="I496" s="128"/>
      <c r="J496" s="128"/>
      <c r="K496" s="128"/>
      <c r="L496" s="128"/>
      <c r="M496" s="128"/>
      <c r="N496" s="129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6" t="s">
        <v>531</v>
      </c>
      <c r="AB496" s="1"/>
      <c r="AC496" s="1"/>
      <c r="AD496" s="1"/>
      <c r="AE496" s="1"/>
    </row>
    <row r="497" spans="1:31" ht="33.75" x14ac:dyDescent="0.2">
      <c r="A497" s="24" t="s">
        <v>567</v>
      </c>
      <c r="B497" s="98" t="s">
        <v>371</v>
      </c>
      <c r="C497" s="113" t="s">
        <v>1200</v>
      </c>
      <c r="D497" s="113"/>
      <c r="E497" s="113"/>
      <c r="F497" s="25" t="s">
        <v>56</v>
      </c>
      <c r="G497" s="25" t="s">
        <v>42</v>
      </c>
      <c r="H497" s="25" t="s">
        <v>42</v>
      </c>
      <c r="I497" s="25" t="s">
        <v>1290</v>
      </c>
      <c r="J497" s="26" t="s">
        <v>42</v>
      </c>
      <c r="K497" s="25" t="s">
        <v>42</v>
      </c>
      <c r="L497" s="26" t="s">
        <v>42</v>
      </c>
      <c r="M497" s="27" t="s">
        <v>42</v>
      </c>
      <c r="N497" s="28" t="s">
        <v>42</v>
      </c>
      <c r="O497" s="1"/>
      <c r="P497" s="1"/>
      <c r="Q497" s="6" t="s">
        <v>1200</v>
      </c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x14ac:dyDescent="0.2">
      <c r="A498" s="40"/>
      <c r="B498" s="97"/>
      <c r="C498" s="111" t="s">
        <v>1291</v>
      </c>
      <c r="D498" s="111"/>
      <c r="E498" s="111"/>
      <c r="F498" s="111"/>
      <c r="G498" s="111"/>
      <c r="H498" s="111"/>
      <c r="I498" s="111"/>
      <c r="J498" s="111"/>
      <c r="K498" s="111"/>
      <c r="L498" s="111"/>
      <c r="M498" s="111"/>
      <c r="N498" s="112"/>
      <c r="O498" s="1"/>
      <c r="P498" s="1"/>
      <c r="Q498" s="1"/>
      <c r="R498" s="6" t="s">
        <v>1291</v>
      </c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x14ac:dyDescent="0.2">
      <c r="A499" s="31"/>
      <c r="B499" s="30" t="s">
        <v>54</v>
      </c>
      <c r="C499" s="111" t="s">
        <v>60</v>
      </c>
      <c r="D499" s="111"/>
      <c r="E499" s="111"/>
      <c r="F499" s="41" t="s">
        <v>42</v>
      </c>
      <c r="G499" s="41" t="s">
        <v>42</v>
      </c>
      <c r="H499" s="41" t="s">
        <v>42</v>
      </c>
      <c r="I499" s="41" t="s">
        <v>42</v>
      </c>
      <c r="J499" s="42">
        <v>550.62</v>
      </c>
      <c r="K499" s="41" t="s">
        <v>42</v>
      </c>
      <c r="L499" s="42">
        <v>115.02</v>
      </c>
      <c r="M499" s="43">
        <v>8.57</v>
      </c>
      <c r="N499" s="44">
        <v>986</v>
      </c>
      <c r="O499" s="1"/>
      <c r="P499" s="1"/>
      <c r="Q499" s="1"/>
      <c r="R499" s="1"/>
      <c r="S499" s="6" t="s">
        <v>60</v>
      </c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x14ac:dyDescent="0.2">
      <c r="A500" s="31"/>
      <c r="B500" s="30" t="s">
        <v>62</v>
      </c>
      <c r="C500" s="111" t="s">
        <v>63</v>
      </c>
      <c r="D500" s="111"/>
      <c r="E500" s="111"/>
      <c r="F500" s="41" t="s">
        <v>42</v>
      </c>
      <c r="G500" s="41" t="s">
        <v>42</v>
      </c>
      <c r="H500" s="41" t="s">
        <v>42</v>
      </c>
      <c r="I500" s="41" t="s">
        <v>42</v>
      </c>
      <c r="J500" s="42">
        <v>11.06</v>
      </c>
      <c r="K500" s="41" t="s">
        <v>42</v>
      </c>
      <c r="L500" s="42">
        <v>2.31</v>
      </c>
      <c r="M500" s="43">
        <v>8.57</v>
      </c>
      <c r="N500" s="44">
        <v>20</v>
      </c>
      <c r="O500" s="1"/>
      <c r="P500" s="1"/>
      <c r="Q500" s="1"/>
      <c r="R500" s="1"/>
      <c r="S500" s="6" t="s">
        <v>63</v>
      </c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x14ac:dyDescent="0.2">
      <c r="A501" s="31"/>
      <c r="B501" s="30" t="s">
        <v>64</v>
      </c>
      <c r="C501" s="111" t="s">
        <v>65</v>
      </c>
      <c r="D501" s="111"/>
      <c r="E501" s="111"/>
      <c r="F501" s="41" t="s">
        <v>42</v>
      </c>
      <c r="G501" s="41" t="s">
        <v>42</v>
      </c>
      <c r="H501" s="41" t="s">
        <v>42</v>
      </c>
      <c r="I501" s="41" t="s">
        <v>42</v>
      </c>
      <c r="J501" s="42">
        <v>2.09</v>
      </c>
      <c r="K501" s="41" t="s">
        <v>42</v>
      </c>
      <c r="L501" s="42">
        <v>0.44</v>
      </c>
      <c r="M501" s="43">
        <v>8.57</v>
      </c>
      <c r="N501" s="44">
        <v>4</v>
      </c>
      <c r="O501" s="1"/>
      <c r="P501" s="1"/>
      <c r="Q501" s="1"/>
      <c r="R501" s="1"/>
      <c r="S501" s="6" t="s">
        <v>65</v>
      </c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x14ac:dyDescent="0.2">
      <c r="A502" s="31"/>
      <c r="B502" s="30" t="s">
        <v>66</v>
      </c>
      <c r="C502" s="111" t="s">
        <v>67</v>
      </c>
      <c r="D502" s="111"/>
      <c r="E502" s="111"/>
      <c r="F502" s="41" t="s">
        <v>42</v>
      </c>
      <c r="G502" s="41" t="s">
        <v>42</v>
      </c>
      <c r="H502" s="41" t="s">
        <v>42</v>
      </c>
      <c r="I502" s="41" t="s">
        <v>42</v>
      </c>
      <c r="J502" s="42">
        <v>688.15</v>
      </c>
      <c r="K502" s="41" t="s">
        <v>42</v>
      </c>
      <c r="L502" s="42">
        <v>143.75</v>
      </c>
      <c r="M502" s="43">
        <v>8.57</v>
      </c>
      <c r="N502" s="44">
        <v>1232</v>
      </c>
      <c r="O502" s="1"/>
      <c r="P502" s="1"/>
      <c r="Q502" s="1"/>
      <c r="R502" s="1"/>
      <c r="S502" s="6" t="s">
        <v>67</v>
      </c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x14ac:dyDescent="0.2">
      <c r="A503" s="31"/>
      <c r="B503" s="30" t="s">
        <v>42</v>
      </c>
      <c r="C503" s="111" t="s">
        <v>71</v>
      </c>
      <c r="D503" s="111"/>
      <c r="E503" s="111"/>
      <c r="F503" s="41" t="s">
        <v>72</v>
      </c>
      <c r="G503" s="41" t="s">
        <v>88</v>
      </c>
      <c r="H503" s="41" t="s">
        <v>42</v>
      </c>
      <c r="I503" s="41" t="s">
        <v>1292</v>
      </c>
      <c r="J503" s="42" t="s">
        <v>42</v>
      </c>
      <c r="K503" s="41" t="s">
        <v>42</v>
      </c>
      <c r="L503" s="42" t="s">
        <v>42</v>
      </c>
      <c r="M503" s="43" t="s">
        <v>42</v>
      </c>
      <c r="N503" s="44" t="s">
        <v>42</v>
      </c>
      <c r="O503" s="1"/>
      <c r="P503" s="1"/>
      <c r="Q503" s="1"/>
      <c r="R503" s="1"/>
      <c r="S503" s="1"/>
      <c r="T503" s="6" t="s">
        <v>71</v>
      </c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x14ac:dyDescent="0.2">
      <c r="A504" s="31"/>
      <c r="B504" s="30" t="s">
        <v>42</v>
      </c>
      <c r="C504" s="111" t="s">
        <v>75</v>
      </c>
      <c r="D504" s="111"/>
      <c r="E504" s="111"/>
      <c r="F504" s="41" t="s">
        <v>72</v>
      </c>
      <c r="G504" s="41" t="s">
        <v>373</v>
      </c>
      <c r="H504" s="41" t="s">
        <v>42</v>
      </c>
      <c r="I504" s="41" t="s">
        <v>1293</v>
      </c>
      <c r="J504" s="42" t="s">
        <v>42</v>
      </c>
      <c r="K504" s="41" t="s">
        <v>42</v>
      </c>
      <c r="L504" s="42" t="s">
        <v>42</v>
      </c>
      <c r="M504" s="43" t="s">
        <v>42</v>
      </c>
      <c r="N504" s="44" t="s">
        <v>42</v>
      </c>
      <c r="O504" s="1"/>
      <c r="P504" s="1"/>
      <c r="Q504" s="1"/>
      <c r="R504" s="1"/>
      <c r="S504" s="1"/>
      <c r="T504" s="6" t="s">
        <v>75</v>
      </c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x14ac:dyDescent="0.2">
      <c r="A505" s="31"/>
      <c r="B505" s="30" t="s">
        <v>42</v>
      </c>
      <c r="C505" s="113" t="s">
        <v>78</v>
      </c>
      <c r="D505" s="113"/>
      <c r="E505" s="113"/>
      <c r="F505" s="25" t="s">
        <v>42</v>
      </c>
      <c r="G505" s="25" t="s">
        <v>42</v>
      </c>
      <c r="H505" s="25" t="s">
        <v>42</v>
      </c>
      <c r="I505" s="25" t="s">
        <v>42</v>
      </c>
      <c r="J505" s="26">
        <v>1249.83</v>
      </c>
      <c r="K505" s="25" t="s">
        <v>42</v>
      </c>
      <c r="L505" s="26">
        <v>261.08</v>
      </c>
      <c r="M505" s="27" t="s">
        <v>42</v>
      </c>
      <c r="N505" s="28" t="s">
        <v>42</v>
      </c>
      <c r="O505" s="1"/>
      <c r="P505" s="1"/>
      <c r="Q505" s="1"/>
      <c r="R505" s="1"/>
      <c r="S505" s="1"/>
      <c r="T505" s="1"/>
      <c r="U505" s="6" t="s">
        <v>78</v>
      </c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x14ac:dyDescent="0.2">
      <c r="A506" s="31"/>
      <c r="B506" s="30" t="s">
        <v>42</v>
      </c>
      <c r="C506" s="111" t="s">
        <v>79</v>
      </c>
      <c r="D506" s="111"/>
      <c r="E506" s="111"/>
      <c r="F506" s="41" t="s">
        <v>42</v>
      </c>
      <c r="G506" s="41" t="s">
        <v>42</v>
      </c>
      <c r="H506" s="41" t="s">
        <v>42</v>
      </c>
      <c r="I506" s="41" t="s">
        <v>42</v>
      </c>
      <c r="J506" s="42" t="s">
        <v>42</v>
      </c>
      <c r="K506" s="41" t="s">
        <v>42</v>
      </c>
      <c r="L506" s="42">
        <v>115.46</v>
      </c>
      <c r="M506" s="43" t="s">
        <v>42</v>
      </c>
      <c r="N506" s="44">
        <v>990</v>
      </c>
      <c r="O506" s="1"/>
      <c r="P506" s="1"/>
      <c r="Q506" s="1"/>
      <c r="R506" s="1"/>
      <c r="S506" s="1"/>
      <c r="T506" s="6" t="s">
        <v>79</v>
      </c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22.5" x14ac:dyDescent="0.2">
      <c r="A507" s="31"/>
      <c r="B507" s="30" t="s">
        <v>151</v>
      </c>
      <c r="C507" s="111" t="s">
        <v>152</v>
      </c>
      <c r="D507" s="111"/>
      <c r="E507" s="111"/>
      <c r="F507" s="41" t="s">
        <v>82</v>
      </c>
      <c r="G507" s="41" t="s">
        <v>153</v>
      </c>
      <c r="H507" s="41" t="s">
        <v>84</v>
      </c>
      <c r="I507" s="41" t="s">
        <v>154</v>
      </c>
      <c r="J507" s="42" t="s">
        <v>42</v>
      </c>
      <c r="K507" s="41" t="s">
        <v>42</v>
      </c>
      <c r="L507" s="42">
        <v>109.11</v>
      </c>
      <c r="M507" s="43" t="s">
        <v>42</v>
      </c>
      <c r="N507" s="44">
        <v>936</v>
      </c>
      <c r="O507" s="1"/>
      <c r="P507" s="1"/>
      <c r="Q507" s="1"/>
      <c r="R507" s="1"/>
      <c r="S507" s="1"/>
      <c r="T507" s="6" t="s">
        <v>152</v>
      </c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22.5" x14ac:dyDescent="0.2">
      <c r="A508" s="31"/>
      <c r="B508" s="30" t="s">
        <v>155</v>
      </c>
      <c r="C508" s="111" t="s">
        <v>156</v>
      </c>
      <c r="D508" s="111"/>
      <c r="E508" s="111"/>
      <c r="F508" s="41" t="s">
        <v>82</v>
      </c>
      <c r="G508" s="41" t="s">
        <v>157</v>
      </c>
      <c r="H508" s="41" t="s">
        <v>89</v>
      </c>
      <c r="I508" s="41" t="s">
        <v>158</v>
      </c>
      <c r="J508" s="42" t="s">
        <v>42</v>
      </c>
      <c r="K508" s="41" t="s">
        <v>42</v>
      </c>
      <c r="L508" s="42">
        <v>53.98</v>
      </c>
      <c r="M508" s="43" t="s">
        <v>42</v>
      </c>
      <c r="N508" s="44">
        <v>463</v>
      </c>
      <c r="O508" s="1"/>
      <c r="P508" s="1"/>
      <c r="Q508" s="1"/>
      <c r="R508" s="1"/>
      <c r="S508" s="1"/>
      <c r="T508" s="6" t="s">
        <v>156</v>
      </c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x14ac:dyDescent="0.2">
      <c r="A509" s="45"/>
      <c r="B509" s="96"/>
      <c r="C509" s="114" t="s">
        <v>91</v>
      </c>
      <c r="D509" s="114"/>
      <c r="E509" s="114"/>
      <c r="F509" s="101" t="s">
        <v>42</v>
      </c>
      <c r="G509" s="101" t="s">
        <v>42</v>
      </c>
      <c r="H509" s="101" t="s">
        <v>42</v>
      </c>
      <c r="I509" s="101" t="s">
        <v>42</v>
      </c>
      <c r="J509" s="102" t="s">
        <v>42</v>
      </c>
      <c r="K509" s="101" t="s">
        <v>42</v>
      </c>
      <c r="L509" s="102">
        <v>424.17</v>
      </c>
      <c r="M509" s="27" t="s">
        <v>42</v>
      </c>
      <c r="N509" s="103">
        <v>3637</v>
      </c>
      <c r="O509" s="1"/>
      <c r="P509" s="1"/>
      <c r="Q509" s="1"/>
      <c r="R509" s="1"/>
      <c r="S509" s="1"/>
      <c r="T509" s="1"/>
      <c r="U509" s="1"/>
      <c r="V509" s="6" t="s">
        <v>91</v>
      </c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22.5" x14ac:dyDescent="0.2">
      <c r="A510" s="24" t="s">
        <v>569</v>
      </c>
      <c r="B510" s="98" t="s">
        <v>533</v>
      </c>
      <c r="C510" s="113" t="s">
        <v>534</v>
      </c>
      <c r="D510" s="113"/>
      <c r="E510" s="113"/>
      <c r="F510" s="25" t="s">
        <v>133</v>
      </c>
      <c r="G510" s="25" t="s">
        <v>42</v>
      </c>
      <c r="H510" s="25" t="s">
        <v>42</v>
      </c>
      <c r="I510" s="25" t="s">
        <v>1294</v>
      </c>
      <c r="J510" s="26">
        <v>6865</v>
      </c>
      <c r="K510" s="25" t="s">
        <v>42</v>
      </c>
      <c r="L510" s="26">
        <v>47.33</v>
      </c>
      <c r="M510" s="27">
        <v>8.57</v>
      </c>
      <c r="N510" s="28">
        <v>406</v>
      </c>
      <c r="O510" s="1"/>
      <c r="P510" s="1"/>
      <c r="Q510" s="6" t="s">
        <v>534</v>
      </c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x14ac:dyDescent="0.2">
      <c r="A511" s="24" t="s">
        <v>576</v>
      </c>
      <c r="B511" s="98" t="s">
        <v>536</v>
      </c>
      <c r="C511" s="113" t="s">
        <v>537</v>
      </c>
      <c r="D511" s="113"/>
      <c r="E511" s="113"/>
      <c r="F511" s="25" t="s">
        <v>133</v>
      </c>
      <c r="G511" s="25" t="s">
        <v>42</v>
      </c>
      <c r="H511" s="25" t="s">
        <v>42</v>
      </c>
      <c r="I511" s="25" t="s">
        <v>1295</v>
      </c>
      <c r="J511" s="26">
        <v>11594.98</v>
      </c>
      <c r="K511" s="25" t="s">
        <v>42</v>
      </c>
      <c r="L511" s="26">
        <v>53.29</v>
      </c>
      <c r="M511" s="27">
        <v>8.57</v>
      </c>
      <c r="N511" s="28">
        <v>457</v>
      </c>
      <c r="O511" s="1"/>
      <c r="P511" s="1"/>
      <c r="Q511" s="6" t="s">
        <v>537</v>
      </c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x14ac:dyDescent="0.2">
      <c r="A512" s="127" t="s">
        <v>538</v>
      </c>
      <c r="B512" s="128"/>
      <c r="C512" s="128"/>
      <c r="D512" s="128"/>
      <c r="E512" s="128"/>
      <c r="F512" s="128"/>
      <c r="G512" s="128"/>
      <c r="H512" s="128"/>
      <c r="I512" s="128"/>
      <c r="J512" s="128"/>
      <c r="K512" s="128"/>
      <c r="L512" s="128"/>
      <c r="M512" s="128"/>
      <c r="N512" s="129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6" t="s">
        <v>538</v>
      </c>
      <c r="AB512" s="1"/>
      <c r="AC512" s="1"/>
      <c r="AD512" s="1"/>
      <c r="AE512" s="1"/>
    </row>
    <row r="513" spans="1:31" ht="22.5" x14ac:dyDescent="0.2">
      <c r="A513" s="24" t="s">
        <v>184</v>
      </c>
      <c r="B513" s="98" t="s">
        <v>540</v>
      </c>
      <c r="C513" s="113" t="s">
        <v>1296</v>
      </c>
      <c r="D513" s="113"/>
      <c r="E513" s="113"/>
      <c r="F513" s="25" t="s">
        <v>56</v>
      </c>
      <c r="G513" s="25" t="s">
        <v>42</v>
      </c>
      <c r="H513" s="25" t="s">
        <v>42</v>
      </c>
      <c r="I513" s="25" t="s">
        <v>541</v>
      </c>
      <c r="J513" s="26" t="s">
        <v>42</v>
      </c>
      <c r="K513" s="25" t="s">
        <v>42</v>
      </c>
      <c r="L513" s="26" t="s">
        <v>42</v>
      </c>
      <c r="M513" s="27" t="s">
        <v>42</v>
      </c>
      <c r="N513" s="28" t="s">
        <v>42</v>
      </c>
      <c r="O513" s="1"/>
      <c r="P513" s="1"/>
      <c r="Q513" s="6" t="s">
        <v>1296</v>
      </c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x14ac:dyDescent="0.2">
      <c r="A514" s="40"/>
      <c r="B514" s="97"/>
      <c r="C514" s="111" t="s">
        <v>1297</v>
      </c>
      <c r="D514" s="111"/>
      <c r="E514" s="111"/>
      <c r="F514" s="111"/>
      <c r="G514" s="111"/>
      <c r="H514" s="111"/>
      <c r="I514" s="111"/>
      <c r="J514" s="111"/>
      <c r="K514" s="111"/>
      <c r="L514" s="111"/>
      <c r="M514" s="111"/>
      <c r="N514" s="112"/>
      <c r="O514" s="1"/>
      <c r="P514" s="1"/>
      <c r="Q514" s="1"/>
      <c r="R514" s="6" t="s">
        <v>1297</v>
      </c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x14ac:dyDescent="0.2">
      <c r="A515" s="31"/>
      <c r="B515" s="30" t="s">
        <v>54</v>
      </c>
      <c r="C515" s="111" t="s">
        <v>60</v>
      </c>
      <c r="D515" s="111"/>
      <c r="E515" s="111"/>
      <c r="F515" s="41" t="s">
        <v>42</v>
      </c>
      <c r="G515" s="41" t="s">
        <v>42</v>
      </c>
      <c r="H515" s="41" t="s">
        <v>42</v>
      </c>
      <c r="I515" s="41" t="s">
        <v>42</v>
      </c>
      <c r="J515" s="42">
        <v>1018.58</v>
      </c>
      <c r="K515" s="41" t="s">
        <v>42</v>
      </c>
      <c r="L515" s="42">
        <v>308.52999999999997</v>
      </c>
      <c r="M515" s="43">
        <v>8.57</v>
      </c>
      <c r="N515" s="44">
        <v>2644</v>
      </c>
      <c r="O515" s="1"/>
      <c r="P515" s="1"/>
      <c r="Q515" s="1"/>
      <c r="R515" s="1"/>
      <c r="S515" s="6" t="s">
        <v>60</v>
      </c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x14ac:dyDescent="0.2">
      <c r="A516" s="31"/>
      <c r="B516" s="30" t="s">
        <v>62</v>
      </c>
      <c r="C516" s="111" t="s">
        <v>63</v>
      </c>
      <c r="D516" s="111"/>
      <c r="E516" s="111"/>
      <c r="F516" s="41" t="s">
        <v>42</v>
      </c>
      <c r="G516" s="41" t="s">
        <v>42</v>
      </c>
      <c r="H516" s="41" t="s">
        <v>42</v>
      </c>
      <c r="I516" s="41" t="s">
        <v>42</v>
      </c>
      <c r="J516" s="42">
        <v>149.83000000000001</v>
      </c>
      <c r="K516" s="41" t="s">
        <v>42</v>
      </c>
      <c r="L516" s="42">
        <v>45.38</v>
      </c>
      <c r="M516" s="43">
        <v>8.57</v>
      </c>
      <c r="N516" s="44">
        <v>389</v>
      </c>
      <c r="O516" s="1"/>
      <c r="P516" s="1"/>
      <c r="Q516" s="1"/>
      <c r="R516" s="1"/>
      <c r="S516" s="6" t="s">
        <v>63</v>
      </c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x14ac:dyDescent="0.2">
      <c r="A517" s="31"/>
      <c r="B517" s="30" t="s">
        <v>64</v>
      </c>
      <c r="C517" s="111" t="s">
        <v>65</v>
      </c>
      <c r="D517" s="111"/>
      <c r="E517" s="111"/>
      <c r="F517" s="41" t="s">
        <v>42</v>
      </c>
      <c r="G517" s="41" t="s">
        <v>42</v>
      </c>
      <c r="H517" s="41" t="s">
        <v>42</v>
      </c>
      <c r="I517" s="41" t="s">
        <v>42</v>
      </c>
      <c r="J517" s="42">
        <v>5</v>
      </c>
      <c r="K517" s="41" t="s">
        <v>42</v>
      </c>
      <c r="L517" s="42">
        <v>1.51</v>
      </c>
      <c r="M517" s="43">
        <v>8.57</v>
      </c>
      <c r="N517" s="44">
        <v>13</v>
      </c>
      <c r="O517" s="1"/>
      <c r="P517" s="1"/>
      <c r="Q517" s="1"/>
      <c r="R517" s="1"/>
      <c r="S517" s="6" t="s">
        <v>65</v>
      </c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x14ac:dyDescent="0.2">
      <c r="A518" s="31"/>
      <c r="B518" s="30" t="s">
        <v>66</v>
      </c>
      <c r="C518" s="111" t="s">
        <v>67</v>
      </c>
      <c r="D518" s="111"/>
      <c r="E518" s="111"/>
      <c r="F518" s="41" t="s">
        <v>42</v>
      </c>
      <c r="G518" s="41" t="s">
        <v>42</v>
      </c>
      <c r="H518" s="41" t="s">
        <v>42</v>
      </c>
      <c r="I518" s="41" t="s">
        <v>42</v>
      </c>
      <c r="J518" s="42">
        <v>28248.7</v>
      </c>
      <c r="K518" s="41" t="s">
        <v>42</v>
      </c>
      <c r="L518" s="42">
        <v>8556.5300000000007</v>
      </c>
      <c r="M518" s="43">
        <v>8.57</v>
      </c>
      <c r="N518" s="44">
        <v>73329</v>
      </c>
      <c r="O518" s="1"/>
      <c r="P518" s="1"/>
      <c r="Q518" s="1"/>
      <c r="R518" s="1"/>
      <c r="S518" s="6" t="s">
        <v>67</v>
      </c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x14ac:dyDescent="0.2">
      <c r="A519" s="31"/>
      <c r="B519" s="30" t="s">
        <v>42</v>
      </c>
      <c r="C519" s="111" t="s">
        <v>71</v>
      </c>
      <c r="D519" s="111"/>
      <c r="E519" s="111"/>
      <c r="F519" s="41" t="s">
        <v>72</v>
      </c>
      <c r="G519" s="41" t="s">
        <v>543</v>
      </c>
      <c r="H519" s="41" t="s">
        <v>42</v>
      </c>
      <c r="I519" s="41" t="s">
        <v>544</v>
      </c>
      <c r="J519" s="42" t="s">
        <v>42</v>
      </c>
      <c r="K519" s="41" t="s">
        <v>42</v>
      </c>
      <c r="L519" s="42" t="s">
        <v>42</v>
      </c>
      <c r="M519" s="43" t="s">
        <v>42</v>
      </c>
      <c r="N519" s="44" t="s">
        <v>42</v>
      </c>
      <c r="O519" s="1"/>
      <c r="P519" s="1"/>
      <c r="Q519" s="1"/>
      <c r="R519" s="1"/>
      <c r="S519" s="1"/>
      <c r="T519" s="6" t="s">
        <v>71</v>
      </c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x14ac:dyDescent="0.2">
      <c r="A520" s="31"/>
      <c r="B520" s="30" t="s">
        <v>42</v>
      </c>
      <c r="C520" s="111" t="s">
        <v>75</v>
      </c>
      <c r="D520" s="111"/>
      <c r="E520" s="111"/>
      <c r="F520" s="41" t="s">
        <v>72</v>
      </c>
      <c r="G520" s="41" t="s">
        <v>545</v>
      </c>
      <c r="H520" s="41" t="s">
        <v>42</v>
      </c>
      <c r="I520" s="41" t="s">
        <v>546</v>
      </c>
      <c r="J520" s="42" t="s">
        <v>42</v>
      </c>
      <c r="K520" s="41" t="s">
        <v>42</v>
      </c>
      <c r="L520" s="42" t="s">
        <v>42</v>
      </c>
      <c r="M520" s="43" t="s">
        <v>42</v>
      </c>
      <c r="N520" s="44" t="s">
        <v>42</v>
      </c>
      <c r="O520" s="1"/>
      <c r="P520" s="1"/>
      <c r="Q520" s="1"/>
      <c r="R520" s="1"/>
      <c r="S520" s="1"/>
      <c r="T520" s="6" t="s">
        <v>75</v>
      </c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x14ac:dyDescent="0.2">
      <c r="A521" s="31"/>
      <c r="B521" s="30" t="s">
        <v>42</v>
      </c>
      <c r="C521" s="113" t="s">
        <v>78</v>
      </c>
      <c r="D521" s="113"/>
      <c r="E521" s="113"/>
      <c r="F521" s="25" t="s">
        <v>42</v>
      </c>
      <c r="G521" s="25" t="s">
        <v>42</v>
      </c>
      <c r="H521" s="25" t="s">
        <v>42</v>
      </c>
      <c r="I521" s="25" t="s">
        <v>42</v>
      </c>
      <c r="J521" s="26">
        <v>29417.11</v>
      </c>
      <c r="K521" s="25" t="s">
        <v>42</v>
      </c>
      <c r="L521" s="26">
        <v>8910.44</v>
      </c>
      <c r="M521" s="27" t="s">
        <v>42</v>
      </c>
      <c r="N521" s="28" t="s">
        <v>42</v>
      </c>
      <c r="O521" s="1"/>
      <c r="P521" s="1"/>
      <c r="Q521" s="1"/>
      <c r="R521" s="1"/>
      <c r="S521" s="1"/>
      <c r="T521" s="1"/>
      <c r="U521" s="6" t="s">
        <v>78</v>
      </c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x14ac:dyDescent="0.2">
      <c r="A522" s="31"/>
      <c r="B522" s="30" t="s">
        <v>42</v>
      </c>
      <c r="C522" s="111" t="s">
        <v>79</v>
      </c>
      <c r="D522" s="111"/>
      <c r="E522" s="111"/>
      <c r="F522" s="41" t="s">
        <v>42</v>
      </c>
      <c r="G522" s="41" t="s">
        <v>42</v>
      </c>
      <c r="H522" s="41" t="s">
        <v>42</v>
      </c>
      <c r="I522" s="41" t="s">
        <v>42</v>
      </c>
      <c r="J522" s="42" t="s">
        <v>42</v>
      </c>
      <c r="K522" s="41" t="s">
        <v>42</v>
      </c>
      <c r="L522" s="42">
        <v>310.04000000000002</v>
      </c>
      <c r="M522" s="43" t="s">
        <v>42</v>
      </c>
      <c r="N522" s="44">
        <v>2657</v>
      </c>
      <c r="O522" s="1"/>
      <c r="P522" s="1"/>
      <c r="Q522" s="1"/>
      <c r="R522" s="1"/>
      <c r="S522" s="1"/>
      <c r="T522" s="6" t="s">
        <v>79</v>
      </c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22.5" x14ac:dyDescent="0.2">
      <c r="A523" s="31"/>
      <c r="B523" s="30" t="s">
        <v>151</v>
      </c>
      <c r="C523" s="111" t="s">
        <v>152</v>
      </c>
      <c r="D523" s="111"/>
      <c r="E523" s="111"/>
      <c r="F523" s="41" t="s">
        <v>82</v>
      </c>
      <c r="G523" s="41" t="s">
        <v>153</v>
      </c>
      <c r="H523" s="41" t="s">
        <v>84</v>
      </c>
      <c r="I523" s="41" t="s">
        <v>154</v>
      </c>
      <c r="J523" s="42" t="s">
        <v>42</v>
      </c>
      <c r="K523" s="41" t="s">
        <v>42</v>
      </c>
      <c r="L523" s="42">
        <v>292.99</v>
      </c>
      <c r="M523" s="43" t="s">
        <v>42</v>
      </c>
      <c r="N523" s="44">
        <v>2511</v>
      </c>
      <c r="O523" s="1"/>
      <c r="P523" s="1"/>
      <c r="Q523" s="1"/>
      <c r="R523" s="1"/>
      <c r="S523" s="1"/>
      <c r="T523" s="6" t="s">
        <v>152</v>
      </c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22.5" x14ac:dyDescent="0.2">
      <c r="A524" s="31"/>
      <c r="B524" s="30" t="s">
        <v>155</v>
      </c>
      <c r="C524" s="111" t="s">
        <v>156</v>
      </c>
      <c r="D524" s="111"/>
      <c r="E524" s="111"/>
      <c r="F524" s="41" t="s">
        <v>82</v>
      </c>
      <c r="G524" s="41" t="s">
        <v>157</v>
      </c>
      <c r="H524" s="41" t="s">
        <v>89</v>
      </c>
      <c r="I524" s="41" t="s">
        <v>158</v>
      </c>
      <c r="J524" s="42" t="s">
        <v>42</v>
      </c>
      <c r="K524" s="41" t="s">
        <v>42</v>
      </c>
      <c r="L524" s="42">
        <v>144.94</v>
      </c>
      <c r="M524" s="43" t="s">
        <v>42</v>
      </c>
      <c r="N524" s="44">
        <v>1242</v>
      </c>
      <c r="O524" s="1"/>
      <c r="P524" s="1"/>
      <c r="Q524" s="1"/>
      <c r="R524" s="1"/>
      <c r="S524" s="1"/>
      <c r="T524" s="6" t="s">
        <v>156</v>
      </c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x14ac:dyDescent="0.2">
      <c r="A525" s="45"/>
      <c r="B525" s="96"/>
      <c r="C525" s="114" t="s">
        <v>91</v>
      </c>
      <c r="D525" s="114"/>
      <c r="E525" s="114"/>
      <c r="F525" s="101" t="s">
        <v>42</v>
      </c>
      <c r="G525" s="101" t="s">
        <v>42</v>
      </c>
      <c r="H525" s="101" t="s">
        <v>42</v>
      </c>
      <c r="I525" s="101" t="s">
        <v>42</v>
      </c>
      <c r="J525" s="102" t="s">
        <v>42</v>
      </c>
      <c r="K525" s="101" t="s">
        <v>42</v>
      </c>
      <c r="L525" s="102">
        <v>9348.3700000000008</v>
      </c>
      <c r="M525" s="27" t="s">
        <v>42</v>
      </c>
      <c r="N525" s="103">
        <v>80115</v>
      </c>
      <c r="O525" s="1"/>
      <c r="P525" s="1"/>
      <c r="Q525" s="1"/>
      <c r="R525" s="1"/>
      <c r="S525" s="1"/>
      <c r="T525" s="1"/>
      <c r="U525" s="1"/>
      <c r="V525" s="6" t="s">
        <v>91</v>
      </c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22.5" x14ac:dyDescent="0.2">
      <c r="A526" s="24" t="s">
        <v>585</v>
      </c>
      <c r="B526" s="98" t="s">
        <v>547</v>
      </c>
      <c r="C526" s="113" t="s">
        <v>548</v>
      </c>
      <c r="D526" s="113"/>
      <c r="E526" s="113"/>
      <c r="F526" s="25" t="s">
        <v>542</v>
      </c>
      <c r="G526" s="25" t="s">
        <v>42</v>
      </c>
      <c r="H526" s="25" t="s">
        <v>42</v>
      </c>
      <c r="I526" s="25" t="s">
        <v>549</v>
      </c>
      <c r="J526" s="26">
        <v>24.71</v>
      </c>
      <c r="K526" s="25" t="s">
        <v>42</v>
      </c>
      <c r="L526" s="26">
        <v>-7858.89</v>
      </c>
      <c r="M526" s="27">
        <v>8.57</v>
      </c>
      <c r="N526" s="28">
        <v>-67351</v>
      </c>
      <c r="O526" s="1"/>
      <c r="P526" s="1"/>
      <c r="Q526" s="6" t="s">
        <v>548</v>
      </c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x14ac:dyDescent="0.2">
      <c r="A527" s="24" t="s">
        <v>214</v>
      </c>
      <c r="B527" s="98" t="s">
        <v>551</v>
      </c>
      <c r="C527" s="113" t="s">
        <v>1298</v>
      </c>
      <c r="D527" s="113"/>
      <c r="E527" s="113"/>
      <c r="F527" s="25" t="s">
        <v>69</v>
      </c>
      <c r="G527" s="25" t="s">
        <v>42</v>
      </c>
      <c r="H527" s="25" t="s">
        <v>42</v>
      </c>
      <c r="I527" s="25" t="s">
        <v>552</v>
      </c>
      <c r="J527" s="26">
        <v>73.48</v>
      </c>
      <c r="K527" s="25" t="s">
        <v>42</v>
      </c>
      <c r="L527" s="26">
        <v>2225.71</v>
      </c>
      <c r="M527" s="27">
        <v>8.57</v>
      </c>
      <c r="N527" s="28">
        <v>19074</v>
      </c>
      <c r="O527" s="1"/>
      <c r="P527" s="1"/>
      <c r="Q527" s="6" t="s">
        <v>1298</v>
      </c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x14ac:dyDescent="0.2">
      <c r="A528" s="40"/>
      <c r="B528" s="97"/>
      <c r="C528" s="111" t="s">
        <v>1299</v>
      </c>
      <c r="D528" s="111"/>
      <c r="E528" s="111"/>
      <c r="F528" s="111"/>
      <c r="G528" s="111"/>
      <c r="H528" s="111"/>
      <c r="I528" s="111"/>
      <c r="J528" s="111"/>
      <c r="K528" s="111"/>
      <c r="L528" s="111"/>
      <c r="M528" s="111"/>
      <c r="N528" s="112"/>
      <c r="O528" s="1"/>
      <c r="P528" s="1"/>
      <c r="Q528" s="1"/>
      <c r="R528" s="1"/>
      <c r="S528" s="1"/>
      <c r="T528" s="1"/>
      <c r="U528" s="1"/>
      <c r="V528" s="1"/>
      <c r="W528" s="6" t="s">
        <v>1299</v>
      </c>
      <c r="X528" s="1"/>
      <c r="Y528" s="1"/>
      <c r="Z528" s="1"/>
      <c r="AA528" s="1"/>
      <c r="AB528" s="1"/>
      <c r="AC528" s="1"/>
      <c r="AD528" s="1"/>
      <c r="AE528" s="1"/>
    </row>
    <row r="529" spans="1:31" x14ac:dyDescent="0.2">
      <c r="A529" s="127" t="s">
        <v>553</v>
      </c>
      <c r="B529" s="128"/>
      <c r="C529" s="128"/>
      <c r="D529" s="128"/>
      <c r="E529" s="128"/>
      <c r="F529" s="128"/>
      <c r="G529" s="128"/>
      <c r="H529" s="128"/>
      <c r="I529" s="128"/>
      <c r="J529" s="128"/>
      <c r="K529" s="128"/>
      <c r="L529" s="128"/>
      <c r="M529" s="128"/>
      <c r="N529" s="129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6" t="s">
        <v>553</v>
      </c>
      <c r="AB529" s="1"/>
      <c r="AC529" s="1"/>
      <c r="AD529" s="1"/>
      <c r="AE529" s="1"/>
    </row>
    <row r="530" spans="1:31" ht="33.75" x14ac:dyDescent="0.2">
      <c r="A530" s="24" t="s">
        <v>590</v>
      </c>
      <c r="B530" s="98" t="s">
        <v>554</v>
      </c>
      <c r="C530" s="113" t="s">
        <v>1300</v>
      </c>
      <c r="D530" s="113"/>
      <c r="E530" s="113"/>
      <c r="F530" s="25" t="s">
        <v>56</v>
      </c>
      <c r="G530" s="25" t="s">
        <v>42</v>
      </c>
      <c r="H530" s="25" t="s">
        <v>42</v>
      </c>
      <c r="I530" s="25" t="s">
        <v>555</v>
      </c>
      <c r="J530" s="26" t="s">
        <v>42</v>
      </c>
      <c r="K530" s="25" t="s">
        <v>42</v>
      </c>
      <c r="L530" s="26" t="s">
        <v>42</v>
      </c>
      <c r="M530" s="27" t="s">
        <v>42</v>
      </c>
      <c r="N530" s="28" t="s">
        <v>42</v>
      </c>
      <c r="O530" s="1"/>
      <c r="P530" s="1"/>
      <c r="Q530" s="6" t="s">
        <v>1300</v>
      </c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22.5" x14ac:dyDescent="0.2">
      <c r="A531" s="40"/>
      <c r="B531" s="97"/>
      <c r="C531" s="111" t="s">
        <v>1301</v>
      </c>
      <c r="D531" s="111"/>
      <c r="E531" s="111"/>
      <c r="F531" s="111"/>
      <c r="G531" s="111"/>
      <c r="H531" s="111"/>
      <c r="I531" s="111"/>
      <c r="J531" s="111"/>
      <c r="K531" s="111"/>
      <c r="L531" s="111"/>
      <c r="M531" s="111"/>
      <c r="N531" s="112"/>
      <c r="O531" s="1"/>
      <c r="P531" s="1"/>
      <c r="Q531" s="1"/>
      <c r="R531" s="6" t="s">
        <v>1301</v>
      </c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x14ac:dyDescent="0.2">
      <c r="A532" s="31"/>
      <c r="B532" s="30" t="s">
        <v>54</v>
      </c>
      <c r="C532" s="111" t="s">
        <v>60</v>
      </c>
      <c r="D532" s="111"/>
      <c r="E532" s="111"/>
      <c r="F532" s="41" t="s">
        <v>42</v>
      </c>
      <c r="G532" s="41" t="s">
        <v>42</v>
      </c>
      <c r="H532" s="41" t="s">
        <v>42</v>
      </c>
      <c r="I532" s="41" t="s">
        <v>42</v>
      </c>
      <c r="J532" s="42">
        <v>2000.77</v>
      </c>
      <c r="K532" s="41" t="s">
        <v>42</v>
      </c>
      <c r="L532" s="42">
        <v>902.75</v>
      </c>
      <c r="M532" s="43">
        <v>8.57</v>
      </c>
      <c r="N532" s="44">
        <v>7737</v>
      </c>
      <c r="O532" s="1"/>
      <c r="P532" s="1"/>
      <c r="Q532" s="1"/>
      <c r="R532" s="1"/>
      <c r="S532" s="6" t="s">
        <v>60</v>
      </c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x14ac:dyDescent="0.2">
      <c r="A533" s="31"/>
      <c r="B533" s="30" t="s">
        <v>62</v>
      </c>
      <c r="C533" s="111" t="s">
        <v>63</v>
      </c>
      <c r="D533" s="111"/>
      <c r="E533" s="111"/>
      <c r="F533" s="41" t="s">
        <v>42</v>
      </c>
      <c r="G533" s="41" t="s">
        <v>42</v>
      </c>
      <c r="H533" s="41" t="s">
        <v>42</v>
      </c>
      <c r="I533" s="41" t="s">
        <v>42</v>
      </c>
      <c r="J533" s="42">
        <v>533.82000000000005</v>
      </c>
      <c r="K533" s="41" t="s">
        <v>42</v>
      </c>
      <c r="L533" s="42">
        <v>240.86</v>
      </c>
      <c r="M533" s="43">
        <v>8.57</v>
      </c>
      <c r="N533" s="44">
        <v>2064</v>
      </c>
      <c r="O533" s="1"/>
      <c r="P533" s="1"/>
      <c r="Q533" s="1"/>
      <c r="R533" s="1"/>
      <c r="S533" s="6" t="s">
        <v>63</v>
      </c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x14ac:dyDescent="0.2">
      <c r="A534" s="31"/>
      <c r="B534" s="30" t="s">
        <v>64</v>
      </c>
      <c r="C534" s="111" t="s">
        <v>65</v>
      </c>
      <c r="D534" s="111"/>
      <c r="E534" s="111"/>
      <c r="F534" s="41" t="s">
        <v>42</v>
      </c>
      <c r="G534" s="41" t="s">
        <v>42</v>
      </c>
      <c r="H534" s="41" t="s">
        <v>42</v>
      </c>
      <c r="I534" s="41" t="s">
        <v>42</v>
      </c>
      <c r="J534" s="42">
        <v>210.19</v>
      </c>
      <c r="K534" s="41" t="s">
        <v>42</v>
      </c>
      <c r="L534" s="42">
        <v>94.84</v>
      </c>
      <c r="M534" s="43">
        <v>8.57</v>
      </c>
      <c r="N534" s="44">
        <v>813</v>
      </c>
      <c r="O534" s="1"/>
      <c r="P534" s="1"/>
      <c r="Q534" s="1"/>
      <c r="R534" s="1"/>
      <c r="S534" s="6" t="s">
        <v>65</v>
      </c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x14ac:dyDescent="0.2">
      <c r="A535" s="31"/>
      <c r="B535" s="30" t="s">
        <v>42</v>
      </c>
      <c r="C535" s="111" t="s">
        <v>71</v>
      </c>
      <c r="D535" s="111"/>
      <c r="E535" s="111"/>
      <c r="F535" s="41" t="s">
        <v>72</v>
      </c>
      <c r="G535" s="41" t="s">
        <v>559</v>
      </c>
      <c r="H535" s="41" t="s">
        <v>42</v>
      </c>
      <c r="I535" s="41" t="s">
        <v>560</v>
      </c>
      <c r="J535" s="42" t="s">
        <v>42</v>
      </c>
      <c r="K535" s="41" t="s">
        <v>42</v>
      </c>
      <c r="L535" s="42" t="s">
        <v>42</v>
      </c>
      <c r="M535" s="43" t="s">
        <v>42</v>
      </c>
      <c r="N535" s="44" t="s">
        <v>42</v>
      </c>
      <c r="O535" s="1"/>
      <c r="P535" s="1"/>
      <c r="Q535" s="1"/>
      <c r="R535" s="1"/>
      <c r="S535" s="1"/>
      <c r="T535" s="6" t="s">
        <v>71</v>
      </c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x14ac:dyDescent="0.2">
      <c r="A536" s="31"/>
      <c r="B536" s="30" t="s">
        <v>42</v>
      </c>
      <c r="C536" s="111" t="s">
        <v>75</v>
      </c>
      <c r="D536" s="111"/>
      <c r="E536" s="111"/>
      <c r="F536" s="41" t="s">
        <v>72</v>
      </c>
      <c r="G536" s="41" t="s">
        <v>561</v>
      </c>
      <c r="H536" s="41" t="s">
        <v>42</v>
      </c>
      <c r="I536" s="41" t="s">
        <v>562</v>
      </c>
      <c r="J536" s="42" t="s">
        <v>42</v>
      </c>
      <c r="K536" s="41" t="s">
        <v>42</v>
      </c>
      <c r="L536" s="42" t="s">
        <v>42</v>
      </c>
      <c r="M536" s="43" t="s">
        <v>42</v>
      </c>
      <c r="N536" s="44" t="s">
        <v>42</v>
      </c>
      <c r="O536" s="1"/>
      <c r="P536" s="1"/>
      <c r="Q536" s="1"/>
      <c r="R536" s="1"/>
      <c r="S536" s="1"/>
      <c r="T536" s="6" t="s">
        <v>75</v>
      </c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x14ac:dyDescent="0.2">
      <c r="A537" s="31"/>
      <c r="B537" s="30" t="s">
        <v>42</v>
      </c>
      <c r="C537" s="113" t="s">
        <v>78</v>
      </c>
      <c r="D537" s="113"/>
      <c r="E537" s="113"/>
      <c r="F537" s="25" t="s">
        <v>42</v>
      </c>
      <c r="G537" s="25" t="s">
        <v>42</v>
      </c>
      <c r="H537" s="25" t="s">
        <v>42</v>
      </c>
      <c r="I537" s="25" t="s">
        <v>42</v>
      </c>
      <c r="J537" s="26">
        <v>2534.59</v>
      </c>
      <c r="K537" s="25" t="s">
        <v>42</v>
      </c>
      <c r="L537" s="26">
        <v>1143.6099999999999</v>
      </c>
      <c r="M537" s="27" t="s">
        <v>42</v>
      </c>
      <c r="N537" s="28" t="s">
        <v>42</v>
      </c>
      <c r="O537" s="1"/>
      <c r="P537" s="1"/>
      <c r="Q537" s="1"/>
      <c r="R537" s="1"/>
      <c r="S537" s="1"/>
      <c r="T537" s="1"/>
      <c r="U537" s="6" t="s">
        <v>78</v>
      </c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x14ac:dyDescent="0.2">
      <c r="A538" s="31"/>
      <c r="B538" s="30" t="s">
        <v>42</v>
      </c>
      <c r="C538" s="111" t="s">
        <v>79</v>
      </c>
      <c r="D538" s="111"/>
      <c r="E538" s="111"/>
      <c r="F538" s="41" t="s">
        <v>42</v>
      </c>
      <c r="G538" s="41" t="s">
        <v>42</v>
      </c>
      <c r="H538" s="41" t="s">
        <v>42</v>
      </c>
      <c r="I538" s="41" t="s">
        <v>42</v>
      </c>
      <c r="J538" s="42" t="s">
        <v>42</v>
      </c>
      <c r="K538" s="41" t="s">
        <v>42</v>
      </c>
      <c r="L538" s="42">
        <v>997.59</v>
      </c>
      <c r="M538" s="43" t="s">
        <v>42</v>
      </c>
      <c r="N538" s="44">
        <v>8550</v>
      </c>
      <c r="O538" s="1"/>
      <c r="P538" s="1"/>
      <c r="Q538" s="1"/>
      <c r="R538" s="1"/>
      <c r="S538" s="1"/>
      <c r="T538" s="6" t="s">
        <v>79</v>
      </c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22.5" x14ac:dyDescent="0.2">
      <c r="A539" s="31"/>
      <c r="B539" s="30" t="s">
        <v>151</v>
      </c>
      <c r="C539" s="111" t="s">
        <v>152</v>
      </c>
      <c r="D539" s="111"/>
      <c r="E539" s="111"/>
      <c r="F539" s="41" t="s">
        <v>82</v>
      </c>
      <c r="G539" s="41" t="s">
        <v>153</v>
      </c>
      <c r="H539" s="41" t="s">
        <v>84</v>
      </c>
      <c r="I539" s="41" t="s">
        <v>154</v>
      </c>
      <c r="J539" s="42" t="s">
        <v>42</v>
      </c>
      <c r="K539" s="41" t="s">
        <v>42</v>
      </c>
      <c r="L539" s="42">
        <v>942.72</v>
      </c>
      <c r="M539" s="43" t="s">
        <v>42</v>
      </c>
      <c r="N539" s="44">
        <v>8080</v>
      </c>
      <c r="O539" s="1"/>
      <c r="P539" s="1"/>
      <c r="Q539" s="1"/>
      <c r="R539" s="1"/>
      <c r="S539" s="1"/>
      <c r="T539" s="6" t="s">
        <v>152</v>
      </c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22.5" x14ac:dyDescent="0.2">
      <c r="A540" s="31"/>
      <c r="B540" s="30" t="s">
        <v>155</v>
      </c>
      <c r="C540" s="111" t="s">
        <v>156</v>
      </c>
      <c r="D540" s="111"/>
      <c r="E540" s="111"/>
      <c r="F540" s="41" t="s">
        <v>82</v>
      </c>
      <c r="G540" s="41" t="s">
        <v>157</v>
      </c>
      <c r="H540" s="41" t="s">
        <v>89</v>
      </c>
      <c r="I540" s="41" t="s">
        <v>158</v>
      </c>
      <c r="J540" s="42" t="s">
        <v>42</v>
      </c>
      <c r="K540" s="41" t="s">
        <v>42</v>
      </c>
      <c r="L540" s="42">
        <v>466.37</v>
      </c>
      <c r="M540" s="43" t="s">
        <v>42</v>
      </c>
      <c r="N540" s="44">
        <v>3997</v>
      </c>
      <c r="O540" s="1"/>
      <c r="P540" s="1"/>
      <c r="Q540" s="1"/>
      <c r="R540" s="1"/>
      <c r="S540" s="1"/>
      <c r="T540" s="6" t="s">
        <v>156</v>
      </c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x14ac:dyDescent="0.2">
      <c r="A541" s="45"/>
      <c r="B541" s="96"/>
      <c r="C541" s="114" t="s">
        <v>91</v>
      </c>
      <c r="D541" s="114"/>
      <c r="E541" s="114"/>
      <c r="F541" s="101" t="s">
        <v>42</v>
      </c>
      <c r="G541" s="101" t="s">
        <v>42</v>
      </c>
      <c r="H541" s="101" t="s">
        <v>42</v>
      </c>
      <c r="I541" s="101" t="s">
        <v>42</v>
      </c>
      <c r="J541" s="102" t="s">
        <v>42</v>
      </c>
      <c r="K541" s="101" t="s">
        <v>42</v>
      </c>
      <c r="L541" s="102">
        <v>2552.6999999999998</v>
      </c>
      <c r="M541" s="27" t="s">
        <v>42</v>
      </c>
      <c r="N541" s="103">
        <v>21878</v>
      </c>
      <c r="O541" s="1"/>
      <c r="P541" s="1"/>
      <c r="Q541" s="1"/>
      <c r="R541" s="1"/>
      <c r="S541" s="1"/>
      <c r="T541" s="1"/>
      <c r="U541" s="1"/>
      <c r="V541" s="6" t="s">
        <v>91</v>
      </c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22.5" x14ac:dyDescent="0.2">
      <c r="A542" s="24" t="s">
        <v>388</v>
      </c>
      <c r="B542" s="98" t="s">
        <v>564</v>
      </c>
      <c r="C542" s="113" t="s">
        <v>565</v>
      </c>
      <c r="D542" s="113"/>
      <c r="E542" s="113"/>
      <c r="F542" s="25" t="s">
        <v>69</v>
      </c>
      <c r="G542" s="25" t="s">
        <v>42</v>
      </c>
      <c r="H542" s="25" t="s">
        <v>42</v>
      </c>
      <c r="I542" s="25" t="s">
        <v>566</v>
      </c>
      <c r="J542" s="26">
        <v>261.20999999999998</v>
      </c>
      <c r="K542" s="25" t="s">
        <v>42</v>
      </c>
      <c r="L542" s="26">
        <v>11785.8</v>
      </c>
      <c r="M542" s="27">
        <v>8.57</v>
      </c>
      <c r="N542" s="28">
        <v>101004</v>
      </c>
      <c r="O542" s="1"/>
      <c r="P542" s="1"/>
      <c r="Q542" s="6" t="s">
        <v>565</v>
      </c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x14ac:dyDescent="0.2">
      <c r="A543" s="24" t="s">
        <v>168</v>
      </c>
      <c r="B543" s="98" t="s">
        <v>568</v>
      </c>
      <c r="C543" s="113" t="s">
        <v>1128</v>
      </c>
      <c r="D543" s="113"/>
      <c r="E543" s="113"/>
      <c r="F543" s="25" t="s">
        <v>69</v>
      </c>
      <c r="G543" s="25" t="s">
        <v>42</v>
      </c>
      <c r="H543" s="25" t="s">
        <v>42</v>
      </c>
      <c r="I543" s="25" t="s">
        <v>558</v>
      </c>
      <c r="J543" s="26">
        <v>226.61</v>
      </c>
      <c r="K543" s="25" t="s">
        <v>42</v>
      </c>
      <c r="L543" s="26">
        <v>10531.38</v>
      </c>
      <c r="M543" s="27">
        <v>8.57</v>
      </c>
      <c r="N543" s="28">
        <v>90254</v>
      </c>
      <c r="O543" s="1"/>
      <c r="P543" s="1"/>
      <c r="Q543" s="6" t="s">
        <v>1128</v>
      </c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x14ac:dyDescent="0.2">
      <c r="A544" s="40"/>
      <c r="B544" s="97"/>
      <c r="C544" s="111" t="s">
        <v>1302</v>
      </c>
      <c r="D544" s="111"/>
      <c r="E544" s="111"/>
      <c r="F544" s="111"/>
      <c r="G544" s="111"/>
      <c r="H544" s="111"/>
      <c r="I544" s="111"/>
      <c r="J544" s="111"/>
      <c r="K544" s="111"/>
      <c r="L544" s="111"/>
      <c r="M544" s="111"/>
      <c r="N544" s="112"/>
      <c r="O544" s="1"/>
      <c r="P544" s="1"/>
      <c r="Q544" s="1"/>
      <c r="R544" s="1"/>
      <c r="S544" s="1"/>
      <c r="T544" s="1"/>
      <c r="U544" s="1"/>
      <c r="V544" s="1"/>
      <c r="W544" s="6" t="s">
        <v>1302</v>
      </c>
      <c r="X544" s="1"/>
      <c r="Y544" s="1"/>
      <c r="Z544" s="1"/>
      <c r="AA544" s="1"/>
      <c r="AB544" s="1"/>
      <c r="AC544" s="1"/>
      <c r="AD544" s="1"/>
      <c r="AE544" s="1"/>
    </row>
    <row r="545" spans="1:31" ht="22.5" x14ac:dyDescent="0.2">
      <c r="A545" s="24" t="s">
        <v>227</v>
      </c>
      <c r="B545" s="98" t="s">
        <v>570</v>
      </c>
      <c r="C545" s="113" t="s">
        <v>1303</v>
      </c>
      <c r="D545" s="113"/>
      <c r="E545" s="113"/>
      <c r="F545" s="25" t="s">
        <v>571</v>
      </c>
      <c r="G545" s="25" t="s">
        <v>42</v>
      </c>
      <c r="H545" s="25" t="s">
        <v>42</v>
      </c>
      <c r="I545" s="25" t="s">
        <v>572</v>
      </c>
      <c r="J545" s="26">
        <v>6.22</v>
      </c>
      <c r="K545" s="25" t="s">
        <v>42</v>
      </c>
      <c r="L545" s="26">
        <v>72.150000000000006</v>
      </c>
      <c r="M545" s="27">
        <v>8.57</v>
      </c>
      <c r="N545" s="28">
        <v>618</v>
      </c>
      <c r="O545" s="1"/>
      <c r="P545" s="1"/>
      <c r="Q545" s="6" t="s">
        <v>1303</v>
      </c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x14ac:dyDescent="0.2">
      <c r="A546" s="40"/>
      <c r="B546" s="97"/>
      <c r="C546" s="111" t="s">
        <v>1304</v>
      </c>
      <c r="D546" s="111"/>
      <c r="E546" s="111"/>
      <c r="F546" s="111"/>
      <c r="G546" s="111"/>
      <c r="H546" s="111"/>
      <c r="I546" s="111"/>
      <c r="J546" s="111"/>
      <c r="K546" s="111"/>
      <c r="L546" s="111"/>
      <c r="M546" s="111"/>
      <c r="N546" s="112"/>
      <c r="O546" s="1"/>
      <c r="P546" s="1"/>
      <c r="Q546" s="1"/>
      <c r="R546" s="6" t="s">
        <v>1304</v>
      </c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.5" customHeight="1" x14ac:dyDescent="0.2">
      <c r="A547" s="46"/>
      <c r="B547" s="96"/>
      <c r="C547" s="96"/>
      <c r="D547" s="96"/>
      <c r="E547" s="96"/>
      <c r="F547" s="46"/>
      <c r="G547" s="46"/>
      <c r="H547" s="46"/>
      <c r="I547" s="46"/>
      <c r="J547" s="49"/>
      <c r="K547" s="46"/>
      <c r="L547" s="49"/>
      <c r="M547" s="41"/>
      <c r="N547" s="49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x14ac:dyDescent="0.2">
      <c r="A548" s="50"/>
      <c r="B548" s="51" t="s">
        <v>42</v>
      </c>
      <c r="C548" s="114" t="s">
        <v>573</v>
      </c>
      <c r="D548" s="114"/>
      <c r="E548" s="114"/>
      <c r="F548" s="114"/>
      <c r="G548" s="114"/>
      <c r="H548" s="114"/>
      <c r="I548" s="114"/>
      <c r="J548" s="114"/>
      <c r="K548" s="114"/>
      <c r="L548" s="52" t="s">
        <v>42</v>
      </c>
      <c r="M548" s="53"/>
      <c r="N548" s="54"/>
      <c r="O548" s="1"/>
      <c r="P548" s="1"/>
      <c r="Q548" s="1"/>
      <c r="R548" s="1"/>
      <c r="S548" s="1"/>
      <c r="T548" s="1"/>
      <c r="U548" s="1"/>
      <c r="V548" s="1"/>
      <c r="W548" s="1"/>
      <c r="X548" s="6" t="s">
        <v>573</v>
      </c>
      <c r="Y548" s="1"/>
      <c r="Z548" s="1"/>
      <c r="AA548" s="1"/>
      <c r="AB548" s="1"/>
      <c r="AC548" s="1"/>
      <c r="AD548" s="1"/>
      <c r="AE548" s="1"/>
    </row>
    <row r="549" spans="1:31" x14ac:dyDescent="0.2">
      <c r="A549" s="55"/>
      <c r="B549" s="30" t="s">
        <v>42</v>
      </c>
      <c r="C549" s="111" t="s">
        <v>278</v>
      </c>
      <c r="D549" s="111"/>
      <c r="E549" s="111"/>
      <c r="F549" s="111"/>
      <c r="G549" s="111"/>
      <c r="H549" s="111"/>
      <c r="I549" s="111"/>
      <c r="J549" s="111"/>
      <c r="K549" s="111"/>
      <c r="L549" s="56">
        <v>101629.88</v>
      </c>
      <c r="M549" s="57"/>
      <c r="N549" s="58" t="s">
        <v>42</v>
      </c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6" t="s">
        <v>278</v>
      </c>
      <c r="Z549" s="1"/>
      <c r="AA549" s="1"/>
      <c r="AB549" s="1"/>
      <c r="AC549" s="1"/>
      <c r="AD549" s="1"/>
      <c r="AE549" s="1"/>
    </row>
    <row r="550" spans="1:31" x14ac:dyDescent="0.2">
      <c r="A550" s="55"/>
      <c r="B550" s="30" t="s">
        <v>42</v>
      </c>
      <c r="C550" s="111" t="s">
        <v>279</v>
      </c>
      <c r="D550" s="111"/>
      <c r="E550" s="111"/>
      <c r="F550" s="111"/>
      <c r="G550" s="111"/>
      <c r="H550" s="111"/>
      <c r="I550" s="111"/>
      <c r="J550" s="111"/>
      <c r="K550" s="111"/>
      <c r="L550" s="56" t="s">
        <v>42</v>
      </c>
      <c r="M550" s="57"/>
      <c r="N550" s="58" t="s">
        <v>42</v>
      </c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6" t="s">
        <v>279</v>
      </c>
      <c r="Z550" s="1"/>
      <c r="AA550" s="1"/>
      <c r="AB550" s="1"/>
      <c r="AC550" s="1"/>
      <c r="AD550" s="1"/>
      <c r="AE550" s="1"/>
    </row>
    <row r="551" spans="1:31" x14ac:dyDescent="0.2">
      <c r="A551" s="55"/>
      <c r="B551" s="30" t="s">
        <v>42</v>
      </c>
      <c r="C551" s="111" t="s">
        <v>280</v>
      </c>
      <c r="D551" s="111"/>
      <c r="E551" s="111"/>
      <c r="F551" s="111"/>
      <c r="G551" s="111"/>
      <c r="H551" s="111"/>
      <c r="I551" s="111"/>
      <c r="J551" s="111"/>
      <c r="K551" s="111"/>
      <c r="L551" s="56">
        <v>3765.32</v>
      </c>
      <c r="M551" s="57"/>
      <c r="N551" s="58" t="s">
        <v>42</v>
      </c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6" t="s">
        <v>280</v>
      </c>
      <c r="Z551" s="1"/>
      <c r="AA551" s="1"/>
      <c r="AB551" s="1"/>
      <c r="AC551" s="1"/>
      <c r="AD551" s="1"/>
      <c r="AE551" s="1"/>
    </row>
    <row r="552" spans="1:31" x14ac:dyDescent="0.2">
      <c r="A552" s="55"/>
      <c r="B552" s="30" t="s">
        <v>42</v>
      </c>
      <c r="C552" s="111" t="s">
        <v>281</v>
      </c>
      <c r="D552" s="111"/>
      <c r="E552" s="111"/>
      <c r="F552" s="111"/>
      <c r="G552" s="111"/>
      <c r="H552" s="111"/>
      <c r="I552" s="111"/>
      <c r="J552" s="111"/>
      <c r="K552" s="111"/>
      <c r="L552" s="56">
        <v>354.2</v>
      </c>
      <c r="M552" s="57"/>
      <c r="N552" s="58" t="s">
        <v>42</v>
      </c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6" t="s">
        <v>281</v>
      </c>
      <c r="Z552" s="1"/>
      <c r="AA552" s="1"/>
      <c r="AB552" s="1"/>
      <c r="AC552" s="1"/>
      <c r="AD552" s="1"/>
      <c r="AE552" s="1"/>
    </row>
    <row r="553" spans="1:31" x14ac:dyDescent="0.2">
      <c r="A553" s="55"/>
      <c r="B553" s="30" t="s">
        <v>42</v>
      </c>
      <c r="C553" s="111" t="s">
        <v>282</v>
      </c>
      <c r="D553" s="111"/>
      <c r="E553" s="111"/>
      <c r="F553" s="111"/>
      <c r="G553" s="111"/>
      <c r="H553" s="111"/>
      <c r="I553" s="111"/>
      <c r="J553" s="111"/>
      <c r="K553" s="111"/>
      <c r="L553" s="56">
        <v>91662.86</v>
      </c>
      <c r="M553" s="57"/>
      <c r="N553" s="58" t="s">
        <v>42</v>
      </c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6" t="s">
        <v>282</v>
      </c>
      <c r="Z553" s="1"/>
      <c r="AA553" s="1"/>
      <c r="AB553" s="1"/>
      <c r="AC553" s="1"/>
      <c r="AD553" s="1"/>
      <c r="AE553" s="1"/>
    </row>
    <row r="554" spans="1:31" x14ac:dyDescent="0.2">
      <c r="A554" s="55"/>
      <c r="B554" s="30" t="s">
        <v>42</v>
      </c>
      <c r="C554" s="111" t="s">
        <v>283</v>
      </c>
      <c r="D554" s="111"/>
      <c r="E554" s="111"/>
      <c r="F554" s="111"/>
      <c r="G554" s="111"/>
      <c r="H554" s="111"/>
      <c r="I554" s="111"/>
      <c r="J554" s="111"/>
      <c r="K554" s="111"/>
      <c r="L554" s="56">
        <v>3841.25</v>
      </c>
      <c r="M554" s="57"/>
      <c r="N554" s="58" t="s">
        <v>42</v>
      </c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6" t="s">
        <v>283</v>
      </c>
      <c r="Z554" s="1"/>
      <c r="AA554" s="1"/>
      <c r="AB554" s="1"/>
      <c r="AC554" s="1"/>
      <c r="AD554" s="1"/>
      <c r="AE554" s="1"/>
    </row>
    <row r="555" spans="1:31" x14ac:dyDescent="0.2">
      <c r="A555" s="55"/>
      <c r="B555" s="30" t="s">
        <v>42</v>
      </c>
      <c r="C555" s="111" t="s">
        <v>284</v>
      </c>
      <c r="D555" s="111"/>
      <c r="E555" s="111"/>
      <c r="F555" s="111"/>
      <c r="G555" s="111"/>
      <c r="H555" s="111"/>
      <c r="I555" s="111"/>
      <c r="J555" s="111"/>
      <c r="K555" s="111"/>
      <c r="L555" s="56">
        <v>2006.25</v>
      </c>
      <c r="M555" s="57"/>
      <c r="N555" s="58" t="s">
        <v>42</v>
      </c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6" t="s">
        <v>284</v>
      </c>
      <c r="Z555" s="1"/>
      <c r="AA555" s="1"/>
      <c r="AB555" s="1"/>
      <c r="AC555" s="1"/>
      <c r="AD555" s="1"/>
      <c r="AE555" s="1"/>
    </row>
    <row r="556" spans="1:31" x14ac:dyDescent="0.2">
      <c r="A556" s="55"/>
      <c r="B556" s="30" t="s">
        <v>42</v>
      </c>
      <c r="C556" s="111" t="s">
        <v>285</v>
      </c>
      <c r="D556" s="111"/>
      <c r="E556" s="111"/>
      <c r="F556" s="111"/>
      <c r="G556" s="111"/>
      <c r="H556" s="111"/>
      <c r="I556" s="111"/>
      <c r="J556" s="111"/>
      <c r="K556" s="111"/>
      <c r="L556" s="56">
        <v>3886.92</v>
      </c>
      <c r="M556" s="57"/>
      <c r="N556" s="58" t="s">
        <v>42</v>
      </c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6" t="s">
        <v>285</v>
      </c>
      <c r="Z556" s="1"/>
      <c r="AA556" s="1"/>
      <c r="AB556" s="1"/>
      <c r="AC556" s="1"/>
      <c r="AD556" s="1"/>
      <c r="AE556" s="1"/>
    </row>
    <row r="557" spans="1:31" x14ac:dyDescent="0.2">
      <c r="A557" s="55"/>
      <c r="B557" s="30" t="s">
        <v>42</v>
      </c>
      <c r="C557" s="111" t="s">
        <v>286</v>
      </c>
      <c r="D557" s="111"/>
      <c r="E557" s="111"/>
      <c r="F557" s="111"/>
      <c r="G557" s="111"/>
      <c r="H557" s="111"/>
      <c r="I557" s="111"/>
      <c r="J557" s="111"/>
      <c r="K557" s="111"/>
      <c r="L557" s="56">
        <v>3841.25</v>
      </c>
      <c r="M557" s="57"/>
      <c r="N557" s="58" t="s">
        <v>42</v>
      </c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6" t="s">
        <v>286</v>
      </c>
      <c r="Z557" s="1"/>
      <c r="AA557" s="1"/>
      <c r="AB557" s="1"/>
      <c r="AC557" s="1"/>
      <c r="AD557" s="1"/>
      <c r="AE557" s="1"/>
    </row>
    <row r="558" spans="1:31" x14ac:dyDescent="0.2">
      <c r="A558" s="55"/>
      <c r="B558" s="30" t="s">
        <v>42</v>
      </c>
      <c r="C558" s="111" t="s">
        <v>287</v>
      </c>
      <c r="D558" s="111"/>
      <c r="E558" s="111"/>
      <c r="F558" s="111"/>
      <c r="G558" s="111"/>
      <c r="H558" s="111"/>
      <c r="I558" s="111"/>
      <c r="J558" s="111"/>
      <c r="K558" s="111"/>
      <c r="L558" s="56">
        <v>2006.25</v>
      </c>
      <c r="M558" s="57"/>
      <c r="N558" s="58" t="s">
        <v>42</v>
      </c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6" t="s">
        <v>287</v>
      </c>
      <c r="Z558" s="1"/>
      <c r="AA558" s="1"/>
      <c r="AB558" s="1"/>
      <c r="AC558" s="1"/>
      <c r="AD558" s="1"/>
      <c r="AE558" s="1"/>
    </row>
    <row r="559" spans="1:31" x14ac:dyDescent="0.2">
      <c r="A559" s="55"/>
      <c r="B559" s="49" t="s">
        <v>42</v>
      </c>
      <c r="C559" s="109" t="s">
        <v>574</v>
      </c>
      <c r="D559" s="109"/>
      <c r="E559" s="109"/>
      <c r="F559" s="109"/>
      <c r="G559" s="109"/>
      <c r="H559" s="109"/>
      <c r="I559" s="109"/>
      <c r="J559" s="109"/>
      <c r="K559" s="109"/>
      <c r="L559" s="59">
        <v>101629.88</v>
      </c>
      <c r="M559" s="60"/>
      <c r="N559" s="6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6" t="s">
        <v>574</v>
      </c>
      <c r="AA559" s="1"/>
      <c r="AB559" s="1"/>
      <c r="AC559" s="1"/>
      <c r="AD559" s="1"/>
      <c r="AE559" s="1"/>
    </row>
    <row r="560" spans="1:31" x14ac:dyDescent="0.2">
      <c r="A560" s="115" t="s">
        <v>575</v>
      </c>
      <c r="B560" s="116"/>
      <c r="C560" s="116"/>
      <c r="D560" s="116"/>
      <c r="E560" s="116"/>
      <c r="F560" s="116"/>
      <c r="G560" s="116"/>
      <c r="H560" s="116"/>
      <c r="I560" s="116"/>
      <c r="J560" s="116"/>
      <c r="K560" s="116"/>
      <c r="L560" s="116"/>
      <c r="M560" s="116"/>
      <c r="N560" s="117"/>
      <c r="O560" s="1"/>
      <c r="P560" s="6" t="s">
        <v>575</v>
      </c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22.5" x14ac:dyDescent="0.2">
      <c r="A561" s="24" t="s">
        <v>609</v>
      </c>
      <c r="B561" s="98" t="s">
        <v>577</v>
      </c>
      <c r="C561" s="113" t="s">
        <v>1305</v>
      </c>
      <c r="D561" s="113"/>
      <c r="E561" s="113"/>
      <c r="F561" s="25" t="s">
        <v>131</v>
      </c>
      <c r="G561" s="25" t="s">
        <v>42</v>
      </c>
      <c r="H561" s="25" t="s">
        <v>42</v>
      </c>
      <c r="I561" s="25" t="s">
        <v>578</v>
      </c>
      <c r="J561" s="26" t="s">
        <v>42</v>
      </c>
      <c r="K561" s="25" t="s">
        <v>42</v>
      </c>
      <c r="L561" s="26" t="s">
        <v>42</v>
      </c>
      <c r="M561" s="27" t="s">
        <v>42</v>
      </c>
      <c r="N561" s="28" t="s">
        <v>42</v>
      </c>
      <c r="O561" s="1"/>
      <c r="P561" s="1"/>
      <c r="Q561" s="6" t="s">
        <v>1305</v>
      </c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x14ac:dyDescent="0.2">
      <c r="A562" s="40"/>
      <c r="B562" s="97"/>
      <c r="C562" s="111" t="s">
        <v>1306</v>
      </c>
      <c r="D562" s="111"/>
      <c r="E562" s="111"/>
      <c r="F562" s="111"/>
      <c r="G562" s="111"/>
      <c r="H562" s="111"/>
      <c r="I562" s="111"/>
      <c r="J562" s="111"/>
      <c r="K562" s="111"/>
      <c r="L562" s="111"/>
      <c r="M562" s="111"/>
      <c r="N562" s="112"/>
      <c r="O562" s="1"/>
      <c r="P562" s="1"/>
      <c r="Q562" s="1"/>
      <c r="R562" s="6" t="s">
        <v>1306</v>
      </c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x14ac:dyDescent="0.2">
      <c r="A563" s="31"/>
      <c r="B563" s="30" t="s">
        <v>54</v>
      </c>
      <c r="C563" s="111" t="s">
        <v>60</v>
      </c>
      <c r="D563" s="111"/>
      <c r="E563" s="111"/>
      <c r="F563" s="41" t="s">
        <v>42</v>
      </c>
      <c r="G563" s="41" t="s">
        <v>42</v>
      </c>
      <c r="H563" s="41" t="s">
        <v>42</v>
      </c>
      <c r="I563" s="41" t="s">
        <v>42</v>
      </c>
      <c r="J563" s="42">
        <v>200.75</v>
      </c>
      <c r="K563" s="41" t="s">
        <v>42</v>
      </c>
      <c r="L563" s="42">
        <v>149.5</v>
      </c>
      <c r="M563" s="43">
        <v>8.57</v>
      </c>
      <c r="N563" s="44">
        <v>1281</v>
      </c>
      <c r="O563" s="1"/>
      <c r="P563" s="1"/>
      <c r="Q563" s="1"/>
      <c r="R563" s="1"/>
      <c r="S563" s="6" t="s">
        <v>60</v>
      </c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x14ac:dyDescent="0.2">
      <c r="A564" s="31"/>
      <c r="B564" s="30" t="s">
        <v>62</v>
      </c>
      <c r="C564" s="111" t="s">
        <v>63</v>
      </c>
      <c r="D564" s="111"/>
      <c r="E564" s="111"/>
      <c r="F564" s="41" t="s">
        <v>42</v>
      </c>
      <c r="G564" s="41" t="s">
        <v>42</v>
      </c>
      <c r="H564" s="41" t="s">
        <v>42</v>
      </c>
      <c r="I564" s="41" t="s">
        <v>42</v>
      </c>
      <c r="J564" s="42">
        <v>20.89</v>
      </c>
      <c r="K564" s="41" t="s">
        <v>42</v>
      </c>
      <c r="L564" s="42">
        <v>15.56</v>
      </c>
      <c r="M564" s="43">
        <v>8.57</v>
      </c>
      <c r="N564" s="44">
        <v>133</v>
      </c>
      <c r="O564" s="1"/>
      <c r="P564" s="1"/>
      <c r="Q564" s="1"/>
      <c r="R564" s="1"/>
      <c r="S564" s="6" t="s">
        <v>63</v>
      </c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x14ac:dyDescent="0.2">
      <c r="A565" s="31"/>
      <c r="B565" s="30" t="s">
        <v>64</v>
      </c>
      <c r="C565" s="111" t="s">
        <v>65</v>
      </c>
      <c r="D565" s="111"/>
      <c r="E565" s="111"/>
      <c r="F565" s="41" t="s">
        <v>42</v>
      </c>
      <c r="G565" s="41" t="s">
        <v>42</v>
      </c>
      <c r="H565" s="41" t="s">
        <v>42</v>
      </c>
      <c r="I565" s="41" t="s">
        <v>42</v>
      </c>
      <c r="J565" s="42">
        <v>3.17</v>
      </c>
      <c r="K565" s="41" t="s">
        <v>42</v>
      </c>
      <c r="L565" s="42">
        <v>2.36</v>
      </c>
      <c r="M565" s="43">
        <v>8.57</v>
      </c>
      <c r="N565" s="44">
        <v>20</v>
      </c>
      <c r="O565" s="1"/>
      <c r="P565" s="1"/>
      <c r="Q565" s="1"/>
      <c r="R565" s="1"/>
      <c r="S565" s="6" t="s">
        <v>65</v>
      </c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x14ac:dyDescent="0.2">
      <c r="A566" s="31"/>
      <c r="B566" s="30" t="s">
        <v>66</v>
      </c>
      <c r="C566" s="111" t="s">
        <v>67</v>
      </c>
      <c r="D566" s="111"/>
      <c r="E566" s="111"/>
      <c r="F566" s="41" t="s">
        <v>42</v>
      </c>
      <c r="G566" s="41" t="s">
        <v>42</v>
      </c>
      <c r="H566" s="41" t="s">
        <v>42</v>
      </c>
      <c r="I566" s="41" t="s">
        <v>42</v>
      </c>
      <c r="J566" s="42">
        <v>46</v>
      </c>
      <c r="K566" s="41" t="s">
        <v>42</v>
      </c>
      <c r="L566" s="42">
        <v>34.26</v>
      </c>
      <c r="M566" s="43">
        <v>8.57</v>
      </c>
      <c r="N566" s="44">
        <v>294</v>
      </c>
      <c r="O566" s="1"/>
      <c r="P566" s="1"/>
      <c r="Q566" s="1"/>
      <c r="R566" s="1"/>
      <c r="S566" s="6" t="s">
        <v>67</v>
      </c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x14ac:dyDescent="0.2">
      <c r="A567" s="31"/>
      <c r="B567" s="30" t="s">
        <v>42</v>
      </c>
      <c r="C567" s="111" t="s">
        <v>71</v>
      </c>
      <c r="D567" s="111"/>
      <c r="E567" s="111"/>
      <c r="F567" s="41" t="s">
        <v>72</v>
      </c>
      <c r="G567" s="41" t="s">
        <v>579</v>
      </c>
      <c r="H567" s="41" t="s">
        <v>42</v>
      </c>
      <c r="I567" s="41" t="s">
        <v>580</v>
      </c>
      <c r="J567" s="42" t="s">
        <v>42</v>
      </c>
      <c r="K567" s="41" t="s">
        <v>42</v>
      </c>
      <c r="L567" s="42" t="s">
        <v>42</v>
      </c>
      <c r="M567" s="43" t="s">
        <v>42</v>
      </c>
      <c r="N567" s="44" t="s">
        <v>42</v>
      </c>
      <c r="O567" s="1"/>
      <c r="P567" s="1"/>
      <c r="Q567" s="1"/>
      <c r="R567" s="1"/>
      <c r="S567" s="1"/>
      <c r="T567" s="6" t="s">
        <v>71</v>
      </c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x14ac:dyDescent="0.2">
      <c r="A568" s="31"/>
      <c r="B568" s="30" t="s">
        <v>42</v>
      </c>
      <c r="C568" s="111" t="s">
        <v>75</v>
      </c>
      <c r="D568" s="111"/>
      <c r="E568" s="111"/>
      <c r="F568" s="41" t="s">
        <v>72</v>
      </c>
      <c r="G568" s="41" t="s">
        <v>581</v>
      </c>
      <c r="H568" s="41" t="s">
        <v>42</v>
      </c>
      <c r="I568" s="41" t="s">
        <v>582</v>
      </c>
      <c r="J568" s="42" t="s">
        <v>42</v>
      </c>
      <c r="K568" s="41" t="s">
        <v>42</v>
      </c>
      <c r="L568" s="42" t="s">
        <v>42</v>
      </c>
      <c r="M568" s="43" t="s">
        <v>42</v>
      </c>
      <c r="N568" s="44" t="s">
        <v>42</v>
      </c>
      <c r="O568" s="1"/>
      <c r="P568" s="1"/>
      <c r="Q568" s="1"/>
      <c r="R568" s="1"/>
      <c r="S568" s="1"/>
      <c r="T568" s="6" t="s">
        <v>75</v>
      </c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x14ac:dyDescent="0.2">
      <c r="A569" s="31"/>
      <c r="B569" s="30" t="s">
        <v>42</v>
      </c>
      <c r="C569" s="113" t="s">
        <v>78</v>
      </c>
      <c r="D569" s="113"/>
      <c r="E569" s="113"/>
      <c r="F569" s="25" t="s">
        <v>42</v>
      </c>
      <c r="G569" s="25" t="s">
        <v>42</v>
      </c>
      <c r="H569" s="25" t="s">
        <v>42</v>
      </c>
      <c r="I569" s="25" t="s">
        <v>42</v>
      </c>
      <c r="J569" s="26">
        <v>267.64</v>
      </c>
      <c r="K569" s="25" t="s">
        <v>42</v>
      </c>
      <c r="L569" s="26">
        <v>199.32</v>
      </c>
      <c r="M569" s="27" t="s">
        <v>42</v>
      </c>
      <c r="N569" s="28" t="s">
        <v>42</v>
      </c>
      <c r="O569" s="1"/>
      <c r="P569" s="1"/>
      <c r="Q569" s="1"/>
      <c r="R569" s="1"/>
      <c r="S569" s="1"/>
      <c r="T569" s="1"/>
      <c r="U569" s="6" t="s">
        <v>78</v>
      </c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x14ac:dyDescent="0.2">
      <c r="A570" s="31"/>
      <c r="B570" s="30" t="s">
        <v>42</v>
      </c>
      <c r="C570" s="111" t="s">
        <v>79</v>
      </c>
      <c r="D570" s="111"/>
      <c r="E570" s="111"/>
      <c r="F570" s="41" t="s">
        <v>42</v>
      </c>
      <c r="G570" s="41" t="s">
        <v>42</v>
      </c>
      <c r="H570" s="41" t="s">
        <v>42</v>
      </c>
      <c r="I570" s="41" t="s">
        <v>42</v>
      </c>
      <c r="J570" s="42" t="s">
        <v>42</v>
      </c>
      <c r="K570" s="41" t="s">
        <v>42</v>
      </c>
      <c r="L570" s="42">
        <v>151.86000000000001</v>
      </c>
      <c r="M570" s="43" t="s">
        <v>42</v>
      </c>
      <c r="N570" s="44">
        <v>1301</v>
      </c>
      <c r="O570" s="1"/>
      <c r="P570" s="1"/>
      <c r="Q570" s="1"/>
      <c r="R570" s="1"/>
      <c r="S570" s="1"/>
      <c r="T570" s="6" t="s">
        <v>79</v>
      </c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22.5" x14ac:dyDescent="0.2">
      <c r="A571" s="31"/>
      <c r="B571" s="30" t="s">
        <v>113</v>
      </c>
      <c r="C571" s="111" t="s">
        <v>114</v>
      </c>
      <c r="D571" s="111"/>
      <c r="E571" s="111"/>
      <c r="F571" s="41" t="s">
        <v>82</v>
      </c>
      <c r="G571" s="41" t="s">
        <v>115</v>
      </c>
      <c r="H571" s="41" t="s">
        <v>84</v>
      </c>
      <c r="I571" s="41" t="s">
        <v>116</v>
      </c>
      <c r="J571" s="42" t="s">
        <v>42</v>
      </c>
      <c r="K571" s="41" t="s">
        <v>42</v>
      </c>
      <c r="L571" s="42">
        <v>164.01</v>
      </c>
      <c r="M571" s="43" t="s">
        <v>42</v>
      </c>
      <c r="N571" s="44">
        <v>1405</v>
      </c>
      <c r="O571" s="1"/>
      <c r="P571" s="1"/>
      <c r="Q571" s="1"/>
      <c r="R571" s="1"/>
      <c r="S571" s="1"/>
      <c r="T571" s="6" t="s">
        <v>114</v>
      </c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22.5" x14ac:dyDescent="0.2">
      <c r="A572" s="31"/>
      <c r="B572" s="30" t="s">
        <v>117</v>
      </c>
      <c r="C572" s="111" t="s">
        <v>118</v>
      </c>
      <c r="D572" s="111"/>
      <c r="E572" s="111"/>
      <c r="F572" s="41" t="s">
        <v>82</v>
      </c>
      <c r="G572" s="41" t="s">
        <v>119</v>
      </c>
      <c r="H572" s="41" t="s">
        <v>89</v>
      </c>
      <c r="I572" s="41" t="s">
        <v>120</v>
      </c>
      <c r="J572" s="42" t="s">
        <v>42</v>
      </c>
      <c r="K572" s="41" t="s">
        <v>42</v>
      </c>
      <c r="L572" s="42">
        <v>83.9</v>
      </c>
      <c r="M572" s="43" t="s">
        <v>42</v>
      </c>
      <c r="N572" s="44">
        <v>719</v>
      </c>
      <c r="O572" s="1"/>
      <c r="P572" s="1"/>
      <c r="Q572" s="1"/>
      <c r="R572" s="1"/>
      <c r="S572" s="1"/>
      <c r="T572" s="6" t="s">
        <v>118</v>
      </c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x14ac:dyDescent="0.2">
      <c r="A573" s="45"/>
      <c r="B573" s="96"/>
      <c r="C573" s="114" t="s">
        <v>91</v>
      </c>
      <c r="D573" s="114"/>
      <c r="E573" s="114"/>
      <c r="F573" s="101" t="s">
        <v>42</v>
      </c>
      <c r="G573" s="101" t="s">
        <v>42</v>
      </c>
      <c r="H573" s="101" t="s">
        <v>42</v>
      </c>
      <c r="I573" s="101" t="s">
        <v>42</v>
      </c>
      <c r="J573" s="102" t="s">
        <v>42</v>
      </c>
      <c r="K573" s="101" t="s">
        <v>42</v>
      </c>
      <c r="L573" s="102">
        <v>447.23</v>
      </c>
      <c r="M573" s="27" t="s">
        <v>42</v>
      </c>
      <c r="N573" s="103">
        <v>3832</v>
      </c>
      <c r="O573" s="1"/>
      <c r="P573" s="1"/>
      <c r="Q573" s="1"/>
      <c r="R573" s="1"/>
      <c r="S573" s="1"/>
      <c r="T573" s="1"/>
      <c r="U573" s="1"/>
      <c r="V573" s="6" t="s">
        <v>91</v>
      </c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22.5" x14ac:dyDescent="0.2">
      <c r="A574" s="24" t="s">
        <v>138</v>
      </c>
      <c r="B574" s="98" t="s">
        <v>583</v>
      </c>
      <c r="C574" s="113" t="s">
        <v>1132</v>
      </c>
      <c r="D574" s="113"/>
      <c r="E574" s="113"/>
      <c r="F574" s="25" t="s">
        <v>542</v>
      </c>
      <c r="G574" s="25" t="s">
        <v>42</v>
      </c>
      <c r="H574" s="25" t="s">
        <v>42</v>
      </c>
      <c r="I574" s="25" t="s">
        <v>584</v>
      </c>
      <c r="J574" s="26">
        <v>17.559999999999999</v>
      </c>
      <c r="K574" s="25" t="s">
        <v>42</v>
      </c>
      <c r="L574" s="26">
        <v>255.94</v>
      </c>
      <c r="M574" s="27">
        <v>8.57</v>
      </c>
      <c r="N574" s="28">
        <v>2193</v>
      </c>
      <c r="O574" s="1"/>
      <c r="P574" s="1"/>
      <c r="Q574" s="6" t="s">
        <v>1132</v>
      </c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x14ac:dyDescent="0.2">
      <c r="A575" s="40"/>
      <c r="B575" s="97"/>
      <c r="C575" s="111" t="s">
        <v>1307</v>
      </c>
      <c r="D575" s="111"/>
      <c r="E575" s="111"/>
      <c r="F575" s="111"/>
      <c r="G575" s="111"/>
      <c r="H575" s="111"/>
      <c r="I575" s="111"/>
      <c r="J575" s="111"/>
      <c r="K575" s="111"/>
      <c r="L575" s="111"/>
      <c r="M575" s="111"/>
      <c r="N575" s="112"/>
      <c r="O575" s="1"/>
      <c r="P575" s="1"/>
      <c r="Q575" s="1"/>
      <c r="R575" s="6" t="s">
        <v>1307</v>
      </c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x14ac:dyDescent="0.2">
      <c r="A576" s="40"/>
      <c r="B576" s="97"/>
      <c r="C576" s="111" t="s">
        <v>1308</v>
      </c>
      <c r="D576" s="111"/>
      <c r="E576" s="111"/>
      <c r="F576" s="111"/>
      <c r="G576" s="111"/>
      <c r="H576" s="111"/>
      <c r="I576" s="111"/>
      <c r="J576" s="111"/>
      <c r="K576" s="111"/>
      <c r="L576" s="111"/>
      <c r="M576" s="111"/>
      <c r="N576" s="112"/>
      <c r="O576" s="1"/>
      <c r="P576" s="1"/>
      <c r="Q576" s="1"/>
      <c r="R576" s="1"/>
      <c r="S576" s="1"/>
      <c r="T576" s="1"/>
      <c r="U576" s="1"/>
      <c r="V576" s="1"/>
      <c r="W576" s="6" t="s">
        <v>1308</v>
      </c>
      <c r="X576" s="1"/>
      <c r="Y576" s="1"/>
      <c r="Z576" s="1"/>
      <c r="AA576" s="1"/>
      <c r="AB576" s="1"/>
      <c r="AC576" s="1"/>
      <c r="AD576" s="1"/>
      <c r="AE576" s="1"/>
    </row>
    <row r="577" spans="1:31" ht="22.5" x14ac:dyDescent="0.2">
      <c r="A577" s="24" t="s">
        <v>616</v>
      </c>
      <c r="B577" s="98" t="s">
        <v>586</v>
      </c>
      <c r="C577" s="113" t="s">
        <v>1133</v>
      </c>
      <c r="D577" s="113"/>
      <c r="E577" s="113"/>
      <c r="F577" s="25" t="s">
        <v>542</v>
      </c>
      <c r="G577" s="25" t="s">
        <v>42</v>
      </c>
      <c r="H577" s="25" t="s">
        <v>42</v>
      </c>
      <c r="I577" s="25" t="s">
        <v>587</v>
      </c>
      <c r="J577" s="26">
        <v>12.36</v>
      </c>
      <c r="K577" s="25" t="s">
        <v>42</v>
      </c>
      <c r="L577" s="26">
        <v>17.670000000000002</v>
      </c>
      <c r="M577" s="27">
        <v>8.57</v>
      </c>
      <c r="N577" s="28">
        <v>151</v>
      </c>
      <c r="O577" s="1"/>
      <c r="P577" s="1"/>
      <c r="Q577" s="6" t="s">
        <v>1133</v>
      </c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x14ac:dyDescent="0.2">
      <c r="A578" s="40"/>
      <c r="B578" s="97"/>
      <c r="C578" s="111" t="s">
        <v>1309</v>
      </c>
      <c r="D578" s="111"/>
      <c r="E578" s="111"/>
      <c r="F578" s="111"/>
      <c r="G578" s="111"/>
      <c r="H578" s="111"/>
      <c r="I578" s="111"/>
      <c r="J578" s="111"/>
      <c r="K578" s="111"/>
      <c r="L578" s="111"/>
      <c r="M578" s="111"/>
      <c r="N578" s="112"/>
      <c r="O578" s="1"/>
      <c r="P578" s="1"/>
      <c r="Q578" s="1"/>
      <c r="R578" s="6" t="s">
        <v>1309</v>
      </c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x14ac:dyDescent="0.2">
      <c r="A579" s="40"/>
      <c r="B579" s="97"/>
      <c r="C579" s="111" t="s">
        <v>1310</v>
      </c>
      <c r="D579" s="111"/>
      <c r="E579" s="111"/>
      <c r="F579" s="111"/>
      <c r="G579" s="111"/>
      <c r="H579" s="111"/>
      <c r="I579" s="111"/>
      <c r="J579" s="111"/>
      <c r="K579" s="111"/>
      <c r="L579" s="111"/>
      <c r="M579" s="111"/>
      <c r="N579" s="112"/>
      <c r="O579" s="1"/>
      <c r="P579" s="1"/>
      <c r="Q579" s="1"/>
      <c r="R579" s="1"/>
      <c r="S579" s="1"/>
      <c r="T579" s="1"/>
      <c r="U579" s="1"/>
      <c r="V579" s="1"/>
      <c r="W579" s="6" t="s">
        <v>1310</v>
      </c>
      <c r="X579" s="1"/>
      <c r="Y579" s="1"/>
      <c r="Z579" s="1"/>
      <c r="AA579" s="1"/>
      <c r="AB579" s="1"/>
      <c r="AC579" s="1"/>
      <c r="AD579" s="1"/>
      <c r="AE579" s="1"/>
    </row>
    <row r="580" spans="1:31" x14ac:dyDescent="0.2">
      <c r="A580" s="24" t="s">
        <v>230</v>
      </c>
      <c r="B580" s="98" t="s">
        <v>588</v>
      </c>
      <c r="C580" s="113" t="s">
        <v>1311</v>
      </c>
      <c r="D580" s="113"/>
      <c r="E580" s="113"/>
      <c r="F580" s="25" t="s">
        <v>542</v>
      </c>
      <c r="G580" s="25" t="s">
        <v>42</v>
      </c>
      <c r="H580" s="25" t="s">
        <v>42</v>
      </c>
      <c r="I580" s="25" t="s">
        <v>589</v>
      </c>
      <c r="J580" s="26">
        <v>10.51</v>
      </c>
      <c r="K580" s="25" t="s">
        <v>42</v>
      </c>
      <c r="L580" s="26">
        <v>692.74</v>
      </c>
      <c r="M580" s="27">
        <v>8.57</v>
      </c>
      <c r="N580" s="28">
        <v>5937</v>
      </c>
      <c r="O580" s="1"/>
      <c r="P580" s="1"/>
      <c r="Q580" s="6" t="s">
        <v>1311</v>
      </c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x14ac:dyDescent="0.2">
      <c r="A581" s="40"/>
      <c r="B581" s="97"/>
      <c r="C581" s="111" t="s">
        <v>1312</v>
      </c>
      <c r="D581" s="111"/>
      <c r="E581" s="111"/>
      <c r="F581" s="111"/>
      <c r="G581" s="111"/>
      <c r="H581" s="111"/>
      <c r="I581" s="111"/>
      <c r="J581" s="111"/>
      <c r="K581" s="111"/>
      <c r="L581" s="111"/>
      <c r="M581" s="111"/>
      <c r="N581" s="112"/>
      <c r="O581" s="1"/>
      <c r="P581" s="1"/>
      <c r="Q581" s="1"/>
      <c r="R581" s="6" t="s">
        <v>1312</v>
      </c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x14ac:dyDescent="0.2">
      <c r="A582" s="40"/>
      <c r="B582" s="97"/>
      <c r="C582" s="111" t="s">
        <v>1313</v>
      </c>
      <c r="D582" s="111"/>
      <c r="E582" s="111"/>
      <c r="F582" s="111"/>
      <c r="G582" s="111"/>
      <c r="H582" s="111"/>
      <c r="I582" s="111"/>
      <c r="J582" s="111"/>
      <c r="K582" s="111"/>
      <c r="L582" s="111"/>
      <c r="M582" s="111"/>
      <c r="N582" s="112"/>
      <c r="O582" s="1"/>
      <c r="P582" s="1"/>
      <c r="Q582" s="1"/>
      <c r="R582" s="1"/>
      <c r="S582" s="1"/>
      <c r="T582" s="1"/>
      <c r="U582" s="1"/>
      <c r="V582" s="1"/>
      <c r="W582" s="6" t="s">
        <v>1313</v>
      </c>
      <c r="X582" s="1"/>
      <c r="Y582" s="1"/>
      <c r="Z582" s="1"/>
      <c r="AA582" s="1"/>
      <c r="AB582" s="1"/>
      <c r="AC582" s="1"/>
      <c r="AD582" s="1"/>
      <c r="AE582" s="1"/>
    </row>
    <row r="583" spans="1:31" ht="33.75" x14ac:dyDescent="0.2">
      <c r="A583" s="24" t="s">
        <v>623</v>
      </c>
      <c r="B583" s="98" t="s">
        <v>591</v>
      </c>
      <c r="C583" s="113" t="s">
        <v>1314</v>
      </c>
      <c r="D583" s="113"/>
      <c r="E583" s="113"/>
      <c r="F583" s="25" t="s">
        <v>56</v>
      </c>
      <c r="G583" s="25" t="s">
        <v>42</v>
      </c>
      <c r="H583" s="25" t="s">
        <v>42</v>
      </c>
      <c r="I583" s="25" t="s">
        <v>592</v>
      </c>
      <c r="J583" s="26" t="s">
        <v>42</v>
      </c>
      <c r="K583" s="25" t="s">
        <v>42</v>
      </c>
      <c r="L583" s="26" t="s">
        <v>42</v>
      </c>
      <c r="M583" s="27" t="s">
        <v>42</v>
      </c>
      <c r="N583" s="28" t="s">
        <v>42</v>
      </c>
      <c r="O583" s="1"/>
      <c r="P583" s="1"/>
      <c r="Q583" s="6" t="s">
        <v>1314</v>
      </c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x14ac:dyDescent="0.2">
      <c r="A584" s="40"/>
      <c r="B584" s="97"/>
      <c r="C584" s="111" t="s">
        <v>1315</v>
      </c>
      <c r="D584" s="111"/>
      <c r="E584" s="111"/>
      <c r="F584" s="111"/>
      <c r="G584" s="111"/>
      <c r="H584" s="111"/>
      <c r="I584" s="111"/>
      <c r="J584" s="111"/>
      <c r="K584" s="111"/>
      <c r="L584" s="111"/>
      <c r="M584" s="111"/>
      <c r="N584" s="112"/>
      <c r="O584" s="1"/>
      <c r="P584" s="1"/>
      <c r="Q584" s="1"/>
      <c r="R584" s="6" t="s">
        <v>1315</v>
      </c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x14ac:dyDescent="0.2">
      <c r="A585" s="31"/>
      <c r="B585" s="30" t="s">
        <v>54</v>
      </c>
      <c r="C585" s="111" t="s">
        <v>60</v>
      </c>
      <c r="D585" s="111"/>
      <c r="E585" s="111"/>
      <c r="F585" s="41" t="s">
        <v>42</v>
      </c>
      <c r="G585" s="41" t="s">
        <v>42</v>
      </c>
      <c r="H585" s="41" t="s">
        <v>42</v>
      </c>
      <c r="I585" s="41" t="s">
        <v>42</v>
      </c>
      <c r="J585" s="42">
        <v>283.18</v>
      </c>
      <c r="K585" s="41" t="s">
        <v>42</v>
      </c>
      <c r="L585" s="42">
        <v>12.74</v>
      </c>
      <c r="M585" s="43">
        <v>8.57</v>
      </c>
      <c r="N585" s="44">
        <v>109</v>
      </c>
      <c r="O585" s="1"/>
      <c r="P585" s="1"/>
      <c r="Q585" s="1"/>
      <c r="R585" s="1"/>
      <c r="S585" s="6" t="s">
        <v>60</v>
      </c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x14ac:dyDescent="0.2">
      <c r="A586" s="31"/>
      <c r="B586" s="30" t="s">
        <v>62</v>
      </c>
      <c r="C586" s="111" t="s">
        <v>63</v>
      </c>
      <c r="D586" s="111"/>
      <c r="E586" s="111"/>
      <c r="F586" s="41" t="s">
        <v>42</v>
      </c>
      <c r="G586" s="41" t="s">
        <v>42</v>
      </c>
      <c r="H586" s="41" t="s">
        <v>42</v>
      </c>
      <c r="I586" s="41" t="s">
        <v>42</v>
      </c>
      <c r="J586" s="42">
        <v>28.03</v>
      </c>
      <c r="K586" s="41" t="s">
        <v>42</v>
      </c>
      <c r="L586" s="42">
        <v>1.26</v>
      </c>
      <c r="M586" s="43">
        <v>8.57</v>
      </c>
      <c r="N586" s="44">
        <v>11</v>
      </c>
      <c r="O586" s="1"/>
      <c r="P586" s="1"/>
      <c r="Q586" s="1"/>
      <c r="R586" s="1"/>
      <c r="S586" s="6" t="s">
        <v>63</v>
      </c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x14ac:dyDescent="0.2">
      <c r="A587" s="31"/>
      <c r="B587" s="30" t="s">
        <v>64</v>
      </c>
      <c r="C587" s="111" t="s">
        <v>65</v>
      </c>
      <c r="D587" s="111"/>
      <c r="E587" s="111"/>
      <c r="F587" s="41" t="s">
        <v>42</v>
      </c>
      <c r="G587" s="41" t="s">
        <v>42</v>
      </c>
      <c r="H587" s="41" t="s">
        <v>42</v>
      </c>
      <c r="I587" s="41" t="s">
        <v>42</v>
      </c>
      <c r="J587" s="42">
        <v>4.04</v>
      </c>
      <c r="K587" s="41" t="s">
        <v>42</v>
      </c>
      <c r="L587" s="42">
        <v>0.18</v>
      </c>
      <c r="M587" s="43">
        <v>8.57</v>
      </c>
      <c r="N587" s="44">
        <v>2</v>
      </c>
      <c r="O587" s="1"/>
      <c r="P587" s="1"/>
      <c r="Q587" s="1"/>
      <c r="R587" s="1"/>
      <c r="S587" s="6" t="s">
        <v>65</v>
      </c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x14ac:dyDescent="0.2">
      <c r="A588" s="31"/>
      <c r="B588" s="30" t="s">
        <v>66</v>
      </c>
      <c r="C588" s="111" t="s">
        <v>67</v>
      </c>
      <c r="D588" s="111"/>
      <c r="E588" s="111"/>
      <c r="F588" s="41" t="s">
        <v>42</v>
      </c>
      <c r="G588" s="41" t="s">
        <v>42</v>
      </c>
      <c r="H588" s="41" t="s">
        <v>42</v>
      </c>
      <c r="I588" s="41" t="s">
        <v>42</v>
      </c>
      <c r="J588" s="42">
        <v>57.28</v>
      </c>
      <c r="K588" s="41" t="s">
        <v>42</v>
      </c>
      <c r="L588" s="42">
        <v>2.58</v>
      </c>
      <c r="M588" s="43">
        <v>8.57</v>
      </c>
      <c r="N588" s="44">
        <v>22</v>
      </c>
      <c r="O588" s="1"/>
      <c r="P588" s="1"/>
      <c r="Q588" s="1"/>
      <c r="R588" s="1"/>
      <c r="S588" s="6" t="s">
        <v>67</v>
      </c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x14ac:dyDescent="0.2">
      <c r="A589" s="31"/>
      <c r="B589" s="30" t="s">
        <v>42</v>
      </c>
      <c r="C589" s="111" t="s">
        <v>71</v>
      </c>
      <c r="D589" s="111"/>
      <c r="E589" s="111"/>
      <c r="F589" s="41" t="s">
        <v>72</v>
      </c>
      <c r="G589" s="41" t="s">
        <v>593</v>
      </c>
      <c r="H589" s="41" t="s">
        <v>42</v>
      </c>
      <c r="I589" s="41" t="s">
        <v>594</v>
      </c>
      <c r="J589" s="42" t="s">
        <v>42</v>
      </c>
      <c r="K589" s="41" t="s">
        <v>42</v>
      </c>
      <c r="L589" s="42" t="s">
        <v>42</v>
      </c>
      <c r="M589" s="43" t="s">
        <v>42</v>
      </c>
      <c r="N589" s="44" t="s">
        <v>42</v>
      </c>
      <c r="O589" s="1"/>
      <c r="P589" s="1"/>
      <c r="Q589" s="1"/>
      <c r="R589" s="1"/>
      <c r="S589" s="1"/>
      <c r="T589" s="6" t="s">
        <v>71</v>
      </c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x14ac:dyDescent="0.2">
      <c r="A590" s="31"/>
      <c r="B590" s="30" t="s">
        <v>42</v>
      </c>
      <c r="C590" s="111" t="s">
        <v>75</v>
      </c>
      <c r="D590" s="111"/>
      <c r="E590" s="111"/>
      <c r="F590" s="41" t="s">
        <v>72</v>
      </c>
      <c r="G590" s="41" t="s">
        <v>595</v>
      </c>
      <c r="H590" s="41" t="s">
        <v>42</v>
      </c>
      <c r="I590" s="41" t="s">
        <v>596</v>
      </c>
      <c r="J590" s="42" t="s">
        <v>42</v>
      </c>
      <c r="K590" s="41" t="s">
        <v>42</v>
      </c>
      <c r="L590" s="42" t="s">
        <v>42</v>
      </c>
      <c r="M590" s="43" t="s">
        <v>42</v>
      </c>
      <c r="N590" s="44" t="s">
        <v>42</v>
      </c>
      <c r="O590" s="1"/>
      <c r="P590" s="1"/>
      <c r="Q590" s="1"/>
      <c r="R590" s="1"/>
      <c r="S590" s="1"/>
      <c r="T590" s="6" t="s">
        <v>75</v>
      </c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x14ac:dyDescent="0.2">
      <c r="A591" s="31"/>
      <c r="B591" s="30" t="s">
        <v>42</v>
      </c>
      <c r="C591" s="113" t="s">
        <v>78</v>
      </c>
      <c r="D591" s="113"/>
      <c r="E591" s="113"/>
      <c r="F591" s="25" t="s">
        <v>42</v>
      </c>
      <c r="G591" s="25" t="s">
        <v>42</v>
      </c>
      <c r="H591" s="25" t="s">
        <v>42</v>
      </c>
      <c r="I591" s="25" t="s">
        <v>42</v>
      </c>
      <c r="J591" s="26">
        <v>368.49</v>
      </c>
      <c r="K591" s="25" t="s">
        <v>42</v>
      </c>
      <c r="L591" s="26">
        <v>16.579999999999998</v>
      </c>
      <c r="M591" s="27" t="s">
        <v>42</v>
      </c>
      <c r="N591" s="28" t="s">
        <v>42</v>
      </c>
      <c r="O591" s="1"/>
      <c r="P591" s="1"/>
      <c r="Q591" s="1"/>
      <c r="R591" s="1"/>
      <c r="S591" s="1"/>
      <c r="T591" s="1"/>
      <c r="U591" s="6" t="s">
        <v>78</v>
      </c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x14ac:dyDescent="0.2">
      <c r="A592" s="31"/>
      <c r="B592" s="30" t="s">
        <v>42</v>
      </c>
      <c r="C592" s="111" t="s">
        <v>79</v>
      </c>
      <c r="D592" s="111"/>
      <c r="E592" s="111"/>
      <c r="F592" s="41" t="s">
        <v>42</v>
      </c>
      <c r="G592" s="41" t="s">
        <v>42</v>
      </c>
      <c r="H592" s="41" t="s">
        <v>42</v>
      </c>
      <c r="I592" s="41" t="s">
        <v>42</v>
      </c>
      <c r="J592" s="42" t="s">
        <v>42</v>
      </c>
      <c r="K592" s="41" t="s">
        <v>42</v>
      </c>
      <c r="L592" s="42">
        <v>12.92</v>
      </c>
      <c r="M592" s="43" t="s">
        <v>42</v>
      </c>
      <c r="N592" s="44">
        <v>111</v>
      </c>
      <c r="O592" s="1"/>
      <c r="P592" s="1"/>
      <c r="Q592" s="1"/>
      <c r="R592" s="1"/>
      <c r="S592" s="1"/>
      <c r="T592" s="6" t="s">
        <v>79</v>
      </c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22.5" x14ac:dyDescent="0.2">
      <c r="A593" s="31"/>
      <c r="B593" s="30" t="s">
        <v>113</v>
      </c>
      <c r="C593" s="111" t="s">
        <v>114</v>
      </c>
      <c r="D593" s="111"/>
      <c r="E593" s="111"/>
      <c r="F593" s="41" t="s">
        <v>82</v>
      </c>
      <c r="G593" s="41" t="s">
        <v>115</v>
      </c>
      <c r="H593" s="41" t="s">
        <v>84</v>
      </c>
      <c r="I593" s="41" t="s">
        <v>116</v>
      </c>
      <c r="J593" s="42" t="s">
        <v>42</v>
      </c>
      <c r="K593" s="41" t="s">
        <v>42</v>
      </c>
      <c r="L593" s="42">
        <v>13.95</v>
      </c>
      <c r="M593" s="43" t="s">
        <v>42</v>
      </c>
      <c r="N593" s="44">
        <v>120</v>
      </c>
      <c r="O593" s="1"/>
      <c r="P593" s="1"/>
      <c r="Q593" s="1"/>
      <c r="R593" s="1"/>
      <c r="S593" s="1"/>
      <c r="T593" s="6" t="s">
        <v>114</v>
      </c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22.5" x14ac:dyDescent="0.2">
      <c r="A594" s="31"/>
      <c r="B594" s="30" t="s">
        <v>117</v>
      </c>
      <c r="C594" s="111" t="s">
        <v>118</v>
      </c>
      <c r="D594" s="111"/>
      <c r="E594" s="111"/>
      <c r="F594" s="41" t="s">
        <v>82</v>
      </c>
      <c r="G594" s="41" t="s">
        <v>119</v>
      </c>
      <c r="H594" s="41" t="s">
        <v>89</v>
      </c>
      <c r="I594" s="41" t="s">
        <v>120</v>
      </c>
      <c r="J594" s="42" t="s">
        <v>42</v>
      </c>
      <c r="K594" s="41" t="s">
        <v>42</v>
      </c>
      <c r="L594" s="42">
        <v>7.14</v>
      </c>
      <c r="M594" s="43" t="s">
        <v>42</v>
      </c>
      <c r="N594" s="44">
        <v>61</v>
      </c>
      <c r="O594" s="1"/>
      <c r="P594" s="1"/>
      <c r="Q594" s="1"/>
      <c r="R594" s="1"/>
      <c r="S594" s="1"/>
      <c r="T594" s="6" t="s">
        <v>118</v>
      </c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x14ac:dyDescent="0.2">
      <c r="A595" s="45"/>
      <c r="B595" s="96"/>
      <c r="C595" s="114" t="s">
        <v>91</v>
      </c>
      <c r="D595" s="114"/>
      <c r="E595" s="114"/>
      <c r="F595" s="101" t="s">
        <v>42</v>
      </c>
      <c r="G595" s="101" t="s">
        <v>42</v>
      </c>
      <c r="H595" s="101" t="s">
        <v>42</v>
      </c>
      <c r="I595" s="101" t="s">
        <v>42</v>
      </c>
      <c r="J595" s="102" t="s">
        <v>42</v>
      </c>
      <c r="K595" s="101" t="s">
        <v>42</v>
      </c>
      <c r="L595" s="102">
        <v>37.67</v>
      </c>
      <c r="M595" s="27" t="s">
        <v>42</v>
      </c>
      <c r="N595" s="103">
        <v>323</v>
      </c>
      <c r="O595" s="1"/>
      <c r="P595" s="1"/>
      <c r="Q595" s="1"/>
      <c r="R595" s="1"/>
      <c r="S595" s="1"/>
      <c r="T595" s="1"/>
      <c r="U595" s="1"/>
      <c r="V595" s="6" t="s">
        <v>91</v>
      </c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22.5" x14ac:dyDescent="0.2">
      <c r="A596" s="24" t="s">
        <v>626</v>
      </c>
      <c r="B596" s="98" t="s">
        <v>597</v>
      </c>
      <c r="C596" s="113" t="s">
        <v>1316</v>
      </c>
      <c r="D596" s="113"/>
      <c r="E596" s="113"/>
      <c r="F596" s="25" t="s">
        <v>69</v>
      </c>
      <c r="G596" s="25" t="s">
        <v>42</v>
      </c>
      <c r="H596" s="25" t="s">
        <v>42</v>
      </c>
      <c r="I596" s="25" t="s">
        <v>598</v>
      </c>
      <c r="J596" s="26">
        <v>93.55</v>
      </c>
      <c r="K596" s="25" t="s">
        <v>42</v>
      </c>
      <c r="L596" s="26">
        <v>463.07</v>
      </c>
      <c r="M596" s="27">
        <v>8.57</v>
      </c>
      <c r="N596" s="28">
        <v>3969</v>
      </c>
      <c r="O596" s="1"/>
      <c r="P596" s="1"/>
      <c r="Q596" s="6" t="s">
        <v>1316</v>
      </c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x14ac:dyDescent="0.2">
      <c r="A597" s="40"/>
      <c r="B597" s="97"/>
      <c r="C597" s="111" t="s">
        <v>1317</v>
      </c>
      <c r="D597" s="111"/>
      <c r="E597" s="111"/>
      <c r="F597" s="111"/>
      <c r="G597" s="111"/>
      <c r="H597" s="111"/>
      <c r="I597" s="111"/>
      <c r="J597" s="111"/>
      <c r="K597" s="111"/>
      <c r="L597" s="111"/>
      <c r="M597" s="111"/>
      <c r="N597" s="112"/>
      <c r="O597" s="1"/>
      <c r="P597" s="1"/>
      <c r="Q597" s="1"/>
      <c r="R597" s="6" t="s">
        <v>1317</v>
      </c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x14ac:dyDescent="0.2">
      <c r="A598" s="24" t="s">
        <v>631</v>
      </c>
      <c r="B598" s="98" t="s">
        <v>599</v>
      </c>
      <c r="C598" s="113" t="s">
        <v>1318</v>
      </c>
      <c r="D598" s="113"/>
      <c r="E598" s="113"/>
      <c r="F598" s="25" t="s">
        <v>108</v>
      </c>
      <c r="G598" s="25" t="s">
        <v>42</v>
      </c>
      <c r="H598" s="25" t="s">
        <v>42</v>
      </c>
      <c r="I598" s="25" t="s">
        <v>600</v>
      </c>
      <c r="J598" s="26" t="s">
        <v>42</v>
      </c>
      <c r="K598" s="25" t="s">
        <v>42</v>
      </c>
      <c r="L598" s="26" t="s">
        <v>42</v>
      </c>
      <c r="M598" s="27" t="s">
        <v>42</v>
      </c>
      <c r="N598" s="28" t="s">
        <v>42</v>
      </c>
      <c r="O598" s="1"/>
      <c r="P598" s="1"/>
      <c r="Q598" s="6" t="s">
        <v>1318</v>
      </c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x14ac:dyDescent="0.2">
      <c r="A599" s="40"/>
      <c r="B599" s="97"/>
      <c r="C599" s="111" t="s">
        <v>1319</v>
      </c>
      <c r="D599" s="111"/>
      <c r="E599" s="111"/>
      <c r="F599" s="111"/>
      <c r="G599" s="111"/>
      <c r="H599" s="111"/>
      <c r="I599" s="111"/>
      <c r="J599" s="111"/>
      <c r="K599" s="111"/>
      <c r="L599" s="111"/>
      <c r="M599" s="111"/>
      <c r="N599" s="112"/>
      <c r="O599" s="1"/>
      <c r="P599" s="1"/>
      <c r="Q599" s="1"/>
      <c r="R599" s="6" t="s">
        <v>1319</v>
      </c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x14ac:dyDescent="0.2">
      <c r="A600" s="31"/>
      <c r="B600" s="30" t="s">
        <v>54</v>
      </c>
      <c r="C600" s="111" t="s">
        <v>60</v>
      </c>
      <c r="D600" s="111"/>
      <c r="E600" s="111"/>
      <c r="F600" s="41" t="s">
        <v>42</v>
      </c>
      <c r="G600" s="41" t="s">
        <v>42</v>
      </c>
      <c r="H600" s="41" t="s">
        <v>42</v>
      </c>
      <c r="I600" s="41" t="s">
        <v>42</v>
      </c>
      <c r="J600" s="42">
        <v>21.14</v>
      </c>
      <c r="K600" s="41" t="s">
        <v>42</v>
      </c>
      <c r="L600" s="42">
        <v>78.010000000000005</v>
      </c>
      <c r="M600" s="43">
        <v>8.57</v>
      </c>
      <c r="N600" s="44">
        <v>669</v>
      </c>
      <c r="O600" s="1"/>
      <c r="P600" s="1"/>
      <c r="Q600" s="1"/>
      <c r="R600" s="1"/>
      <c r="S600" s="6" t="s">
        <v>60</v>
      </c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x14ac:dyDescent="0.2">
      <c r="A601" s="31"/>
      <c r="B601" s="30" t="s">
        <v>62</v>
      </c>
      <c r="C601" s="111" t="s">
        <v>63</v>
      </c>
      <c r="D601" s="111"/>
      <c r="E601" s="111"/>
      <c r="F601" s="41" t="s">
        <v>42</v>
      </c>
      <c r="G601" s="41" t="s">
        <v>42</v>
      </c>
      <c r="H601" s="41" t="s">
        <v>42</v>
      </c>
      <c r="I601" s="41" t="s">
        <v>42</v>
      </c>
      <c r="J601" s="42">
        <v>30.17</v>
      </c>
      <c r="K601" s="41" t="s">
        <v>42</v>
      </c>
      <c r="L601" s="42">
        <v>111.33</v>
      </c>
      <c r="M601" s="43">
        <v>8.57</v>
      </c>
      <c r="N601" s="44">
        <v>954</v>
      </c>
      <c r="O601" s="1"/>
      <c r="P601" s="1"/>
      <c r="Q601" s="1"/>
      <c r="R601" s="1"/>
      <c r="S601" s="6" t="s">
        <v>63</v>
      </c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x14ac:dyDescent="0.2">
      <c r="A602" s="31"/>
      <c r="B602" s="30" t="s">
        <v>64</v>
      </c>
      <c r="C602" s="111" t="s">
        <v>65</v>
      </c>
      <c r="D602" s="111"/>
      <c r="E602" s="111"/>
      <c r="F602" s="41" t="s">
        <v>42</v>
      </c>
      <c r="G602" s="41" t="s">
        <v>42</v>
      </c>
      <c r="H602" s="41" t="s">
        <v>42</v>
      </c>
      <c r="I602" s="41" t="s">
        <v>42</v>
      </c>
      <c r="J602" s="42">
        <v>3.83</v>
      </c>
      <c r="K602" s="41" t="s">
        <v>42</v>
      </c>
      <c r="L602" s="42">
        <v>14.13</v>
      </c>
      <c r="M602" s="43">
        <v>8.57</v>
      </c>
      <c r="N602" s="44">
        <v>121</v>
      </c>
      <c r="O602" s="1"/>
      <c r="P602" s="1"/>
      <c r="Q602" s="1"/>
      <c r="R602" s="1"/>
      <c r="S602" s="6" t="s">
        <v>65</v>
      </c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x14ac:dyDescent="0.2">
      <c r="A603" s="31"/>
      <c r="B603" s="30" t="s">
        <v>42</v>
      </c>
      <c r="C603" s="111" t="s">
        <v>71</v>
      </c>
      <c r="D603" s="111"/>
      <c r="E603" s="111"/>
      <c r="F603" s="41" t="s">
        <v>72</v>
      </c>
      <c r="G603" s="41" t="s">
        <v>603</v>
      </c>
      <c r="H603" s="41" t="s">
        <v>42</v>
      </c>
      <c r="I603" s="41" t="s">
        <v>604</v>
      </c>
      <c r="J603" s="42" t="s">
        <v>42</v>
      </c>
      <c r="K603" s="41" t="s">
        <v>42</v>
      </c>
      <c r="L603" s="42" t="s">
        <v>42</v>
      </c>
      <c r="M603" s="43" t="s">
        <v>42</v>
      </c>
      <c r="N603" s="44" t="s">
        <v>42</v>
      </c>
      <c r="O603" s="1"/>
      <c r="P603" s="1"/>
      <c r="Q603" s="1"/>
      <c r="R603" s="1"/>
      <c r="S603" s="1"/>
      <c r="T603" s="6" t="s">
        <v>71</v>
      </c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x14ac:dyDescent="0.2">
      <c r="A604" s="31"/>
      <c r="B604" s="30" t="s">
        <v>42</v>
      </c>
      <c r="C604" s="111" t="s">
        <v>75</v>
      </c>
      <c r="D604" s="111"/>
      <c r="E604" s="111"/>
      <c r="F604" s="41" t="s">
        <v>72</v>
      </c>
      <c r="G604" s="41" t="s">
        <v>605</v>
      </c>
      <c r="H604" s="41" t="s">
        <v>42</v>
      </c>
      <c r="I604" s="41" t="s">
        <v>606</v>
      </c>
      <c r="J604" s="42" t="s">
        <v>42</v>
      </c>
      <c r="K604" s="41" t="s">
        <v>42</v>
      </c>
      <c r="L604" s="42" t="s">
        <v>42</v>
      </c>
      <c r="M604" s="43" t="s">
        <v>42</v>
      </c>
      <c r="N604" s="44" t="s">
        <v>42</v>
      </c>
      <c r="O604" s="1"/>
      <c r="P604" s="1"/>
      <c r="Q604" s="1"/>
      <c r="R604" s="1"/>
      <c r="S604" s="1"/>
      <c r="T604" s="6" t="s">
        <v>75</v>
      </c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x14ac:dyDescent="0.2">
      <c r="A605" s="31"/>
      <c r="B605" s="30" t="s">
        <v>42</v>
      </c>
      <c r="C605" s="113" t="s">
        <v>78</v>
      </c>
      <c r="D605" s="113"/>
      <c r="E605" s="113"/>
      <c r="F605" s="25" t="s">
        <v>42</v>
      </c>
      <c r="G605" s="25" t="s">
        <v>42</v>
      </c>
      <c r="H605" s="25" t="s">
        <v>42</v>
      </c>
      <c r="I605" s="25" t="s">
        <v>42</v>
      </c>
      <c r="J605" s="26">
        <v>51.31</v>
      </c>
      <c r="K605" s="25" t="s">
        <v>42</v>
      </c>
      <c r="L605" s="26">
        <v>189.34</v>
      </c>
      <c r="M605" s="27" t="s">
        <v>42</v>
      </c>
      <c r="N605" s="28" t="s">
        <v>42</v>
      </c>
      <c r="O605" s="1"/>
      <c r="P605" s="1"/>
      <c r="Q605" s="1"/>
      <c r="R605" s="1"/>
      <c r="S605" s="1"/>
      <c r="T605" s="1"/>
      <c r="U605" s="6" t="s">
        <v>78</v>
      </c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x14ac:dyDescent="0.2">
      <c r="A606" s="31"/>
      <c r="B606" s="30" t="s">
        <v>42</v>
      </c>
      <c r="C606" s="111" t="s">
        <v>79</v>
      </c>
      <c r="D606" s="111"/>
      <c r="E606" s="111"/>
      <c r="F606" s="41" t="s">
        <v>42</v>
      </c>
      <c r="G606" s="41" t="s">
        <v>42</v>
      </c>
      <c r="H606" s="41" t="s">
        <v>42</v>
      </c>
      <c r="I606" s="41" t="s">
        <v>42</v>
      </c>
      <c r="J606" s="42" t="s">
        <v>42</v>
      </c>
      <c r="K606" s="41" t="s">
        <v>42</v>
      </c>
      <c r="L606" s="42">
        <v>92.14</v>
      </c>
      <c r="M606" s="43" t="s">
        <v>42</v>
      </c>
      <c r="N606" s="44">
        <v>790</v>
      </c>
      <c r="O606" s="1"/>
      <c r="P606" s="1"/>
      <c r="Q606" s="1"/>
      <c r="R606" s="1"/>
      <c r="S606" s="1"/>
      <c r="T606" s="6" t="s">
        <v>79</v>
      </c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22.5" x14ac:dyDescent="0.2">
      <c r="A607" s="31"/>
      <c r="B607" s="30" t="s">
        <v>113</v>
      </c>
      <c r="C607" s="111" t="s">
        <v>114</v>
      </c>
      <c r="D607" s="111"/>
      <c r="E607" s="111"/>
      <c r="F607" s="41" t="s">
        <v>82</v>
      </c>
      <c r="G607" s="41" t="s">
        <v>115</v>
      </c>
      <c r="H607" s="41" t="s">
        <v>84</v>
      </c>
      <c r="I607" s="41" t="s">
        <v>116</v>
      </c>
      <c r="J607" s="42" t="s">
        <v>42</v>
      </c>
      <c r="K607" s="41" t="s">
        <v>42</v>
      </c>
      <c r="L607" s="42">
        <v>99.51</v>
      </c>
      <c r="M607" s="43" t="s">
        <v>42</v>
      </c>
      <c r="N607" s="44">
        <v>853</v>
      </c>
      <c r="O607" s="1"/>
      <c r="P607" s="1"/>
      <c r="Q607" s="1"/>
      <c r="R607" s="1"/>
      <c r="S607" s="1"/>
      <c r="T607" s="6" t="s">
        <v>114</v>
      </c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22.5" x14ac:dyDescent="0.2">
      <c r="A608" s="31"/>
      <c r="B608" s="30" t="s">
        <v>117</v>
      </c>
      <c r="C608" s="111" t="s">
        <v>118</v>
      </c>
      <c r="D608" s="111"/>
      <c r="E608" s="111"/>
      <c r="F608" s="41" t="s">
        <v>82</v>
      </c>
      <c r="G608" s="41" t="s">
        <v>119</v>
      </c>
      <c r="H608" s="41" t="s">
        <v>89</v>
      </c>
      <c r="I608" s="41" t="s">
        <v>120</v>
      </c>
      <c r="J608" s="42" t="s">
        <v>42</v>
      </c>
      <c r="K608" s="41" t="s">
        <v>42</v>
      </c>
      <c r="L608" s="42">
        <v>50.91</v>
      </c>
      <c r="M608" s="43" t="s">
        <v>42</v>
      </c>
      <c r="N608" s="44">
        <v>436</v>
      </c>
      <c r="O608" s="1"/>
      <c r="P608" s="1"/>
      <c r="Q608" s="1"/>
      <c r="R608" s="1"/>
      <c r="S608" s="1"/>
      <c r="T608" s="6" t="s">
        <v>118</v>
      </c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x14ac:dyDescent="0.2">
      <c r="A609" s="45"/>
      <c r="B609" s="96"/>
      <c r="C609" s="114" t="s">
        <v>91</v>
      </c>
      <c r="D609" s="114"/>
      <c r="E609" s="114"/>
      <c r="F609" s="101" t="s">
        <v>42</v>
      </c>
      <c r="G609" s="101" t="s">
        <v>42</v>
      </c>
      <c r="H609" s="101" t="s">
        <v>42</v>
      </c>
      <c r="I609" s="101" t="s">
        <v>42</v>
      </c>
      <c r="J609" s="102" t="s">
        <v>42</v>
      </c>
      <c r="K609" s="101" t="s">
        <v>42</v>
      </c>
      <c r="L609" s="102">
        <v>339.76</v>
      </c>
      <c r="M609" s="27" t="s">
        <v>42</v>
      </c>
      <c r="N609" s="103">
        <v>2912</v>
      </c>
      <c r="O609" s="1"/>
      <c r="P609" s="1"/>
      <c r="Q609" s="1"/>
      <c r="R609" s="1"/>
      <c r="S609" s="1"/>
      <c r="T609" s="1"/>
      <c r="U609" s="1"/>
      <c r="V609" s="6" t="s">
        <v>91</v>
      </c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22.5" x14ac:dyDescent="0.2">
      <c r="A610" s="24" t="s">
        <v>245</v>
      </c>
      <c r="B610" s="98" t="s">
        <v>607</v>
      </c>
      <c r="C610" s="113" t="s">
        <v>608</v>
      </c>
      <c r="D610" s="113"/>
      <c r="E610" s="113"/>
      <c r="F610" s="25" t="s">
        <v>108</v>
      </c>
      <c r="G610" s="25" t="s">
        <v>42</v>
      </c>
      <c r="H610" s="25" t="s">
        <v>42</v>
      </c>
      <c r="I610" s="25" t="s">
        <v>602</v>
      </c>
      <c r="J610" s="26">
        <v>163</v>
      </c>
      <c r="K610" s="25" t="s">
        <v>42</v>
      </c>
      <c r="L610" s="26">
        <v>619.51</v>
      </c>
      <c r="M610" s="27">
        <v>8.57</v>
      </c>
      <c r="N610" s="28">
        <v>5309</v>
      </c>
      <c r="O610" s="1"/>
      <c r="P610" s="1"/>
      <c r="Q610" s="6" t="s">
        <v>608</v>
      </c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22.5" x14ac:dyDescent="0.2">
      <c r="A611" s="24" t="s">
        <v>226</v>
      </c>
      <c r="B611" s="98" t="s">
        <v>107</v>
      </c>
      <c r="C611" s="113" t="s">
        <v>1140</v>
      </c>
      <c r="D611" s="113"/>
      <c r="E611" s="113"/>
      <c r="F611" s="25" t="s">
        <v>56</v>
      </c>
      <c r="G611" s="25" t="s">
        <v>42</v>
      </c>
      <c r="H611" s="25" t="s">
        <v>42</v>
      </c>
      <c r="I611" s="25" t="s">
        <v>610</v>
      </c>
      <c r="J611" s="26" t="s">
        <v>42</v>
      </c>
      <c r="K611" s="25" t="s">
        <v>42</v>
      </c>
      <c r="L611" s="26" t="s">
        <v>42</v>
      </c>
      <c r="M611" s="27" t="s">
        <v>42</v>
      </c>
      <c r="N611" s="28" t="s">
        <v>42</v>
      </c>
      <c r="O611" s="1"/>
      <c r="P611" s="1"/>
      <c r="Q611" s="6" t="s">
        <v>1140</v>
      </c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x14ac:dyDescent="0.2">
      <c r="A612" s="40"/>
      <c r="B612" s="97"/>
      <c r="C612" s="111" t="s">
        <v>1320</v>
      </c>
      <c r="D612" s="111"/>
      <c r="E612" s="111"/>
      <c r="F612" s="111"/>
      <c r="G612" s="111"/>
      <c r="H612" s="111"/>
      <c r="I612" s="111"/>
      <c r="J612" s="111"/>
      <c r="K612" s="111"/>
      <c r="L612" s="111"/>
      <c r="M612" s="111"/>
      <c r="N612" s="112"/>
      <c r="O612" s="1"/>
      <c r="P612" s="1"/>
      <c r="Q612" s="1"/>
      <c r="R612" s="6" t="s">
        <v>1320</v>
      </c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x14ac:dyDescent="0.2">
      <c r="A613" s="31"/>
      <c r="B613" s="30" t="s">
        <v>54</v>
      </c>
      <c r="C613" s="111" t="s">
        <v>60</v>
      </c>
      <c r="D613" s="111"/>
      <c r="E613" s="111"/>
      <c r="F613" s="41" t="s">
        <v>42</v>
      </c>
      <c r="G613" s="41" t="s">
        <v>42</v>
      </c>
      <c r="H613" s="41" t="s">
        <v>42</v>
      </c>
      <c r="I613" s="41" t="s">
        <v>42</v>
      </c>
      <c r="J613" s="42">
        <v>209.95</v>
      </c>
      <c r="K613" s="41" t="s">
        <v>42</v>
      </c>
      <c r="L613" s="42">
        <v>101.17</v>
      </c>
      <c r="M613" s="43">
        <v>8.57</v>
      </c>
      <c r="N613" s="44">
        <v>867</v>
      </c>
      <c r="O613" s="1"/>
      <c r="P613" s="1"/>
      <c r="Q613" s="1"/>
      <c r="R613" s="1"/>
      <c r="S613" s="6" t="s">
        <v>60</v>
      </c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x14ac:dyDescent="0.2">
      <c r="A614" s="31"/>
      <c r="B614" s="30" t="s">
        <v>62</v>
      </c>
      <c r="C614" s="111" t="s">
        <v>63</v>
      </c>
      <c r="D614" s="111"/>
      <c r="E614" s="111"/>
      <c r="F614" s="41" t="s">
        <v>42</v>
      </c>
      <c r="G614" s="41" t="s">
        <v>42</v>
      </c>
      <c r="H614" s="41" t="s">
        <v>42</v>
      </c>
      <c r="I614" s="41" t="s">
        <v>42</v>
      </c>
      <c r="J614" s="42">
        <v>189.93</v>
      </c>
      <c r="K614" s="41" t="s">
        <v>42</v>
      </c>
      <c r="L614" s="42">
        <v>91.53</v>
      </c>
      <c r="M614" s="43">
        <v>8.57</v>
      </c>
      <c r="N614" s="44">
        <v>784</v>
      </c>
      <c r="O614" s="1"/>
      <c r="P614" s="1"/>
      <c r="Q614" s="1"/>
      <c r="R614" s="1"/>
      <c r="S614" s="6" t="s">
        <v>63</v>
      </c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x14ac:dyDescent="0.2">
      <c r="A615" s="31"/>
      <c r="B615" s="30" t="s">
        <v>64</v>
      </c>
      <c r="C615" s="111" t="s">
        <v>65</v>
      </c>
      <c r="D615" s="111"/>
      <c r="E615" s="111"/>
      <c r="F615" s="41" t="s">
        <v>42</v>
      </c>
      <c r="G615" s="41" t="s">
        <v>42</v>
      </c>
      <c r="H615" s="41" t="s">
        <v>42</v>
      </c>
      <c r="I615" s="41" t="s">
        <v>42</v>
      </c>
      <c r="J615" s="42">
        <v>21.86</v>
      </c>
      <c r="K615" s="41" t="s">
        <v>42</v>
      </c>
      <c r="L615" s="42">
        <v>10.53</v>
      </c>
      <c r="M615" s="43">
        <v>8.57</v>
      </c>
      <c r="N615" s="44">
        <v>90</v>
      </c>
      <c r="O615" s="1"/>
      <c r="P615" s="1"/>
      <c r="Q615" s="1"/>
      <c r="R615" s="1"/>
      <c r="S615" s="6" t="s">
        <v>65</v>
      </c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x14ac:dyDescent="0.2">
      <c r="A616" s="31"/>
      <c r="B616" s="30" t="s">
        <v>66</v>
      </c>
      <c r="C616" s="111" t="s">
        <v>67</v>
      </c>
      <c r="D616" s="111"/>
      <c r="E616" s="111"/>
      <c r="F616" s="41" t="s">
        <v>42</v>
      </c>
      <c r="G616" s="41" t="s">
        <v>42</v>
      </c>
      <c r="H616" s="41" t="s">
        <v>42</v>
      </c>
      <c r="I616" s="41" t="s">
        <v>42</v>
      </c>
      <c r="J616" s="42">
        <v>36.67</v>
      </c>
      <c r="K616" s="41" t="s">
        <v>42</v>
      </c>
      <c r="L616" s="42">
        <v>17.670000000000002</v>
      </c>
      <c r="M616" s="43">
        <v>8.57</v>
      </c>
      <c r="N616" s="44">
        <v>151</v>
      </c>
      <c r="O616" s="1"/>
      <c r="P616" s="1"/>
      <c r="Q616" s="1"/>
      <c r="R616" s="1"/>
      <c r="S616" s="6" t="s">
        <v>67</v>
      </c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x14ac:dyDescent="0.2">
      <c r="A617" s="31"/>
      <c r="B617" s="30" t="s">
        <v>42</v>
      </c>
      <c r="C617" s="111" t="s">
        <v>71</v>
      </c>
      <c r="D617" s="111"/>
      <c r="E617" s="111"/>
      <c r="F617" s="41" t="s">
        <v>72</v>
      </c>
      <c r="G617" s="41" t="s">
        <v>109</v>
      </c>
      <c r="H617" s="41" t="s">
        <v>42</v>
      </c>
      <c r="I617" s="41" t="s">
        <v>611</v>
      </c>
      <c r="J617" s="42" t="s">
        <v>42</v>
      </c>
      <c r="K617" s="41" t="s">
        <v>42</v>
      </c>
      <c r="L617" s="42" t="s">
        <v>42</v>
      </c>
      <c r="M617" s="43" t="s">
        <v>42</v>
      </c>
      <c r="N617" s="44" t="s">
        <v>42</v>
      </c>
      <c r="O617" s="1"/>
      <c r="P617" s="1"/>
      <c r="Q617" s="1"/>
      <c r="R617" s="1"/>
      <c r="S617" s="1"/>
      <c r="T617" s="6" t="s">
        <v>71</v>
      </c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x14ac:dyDescent="0.2">
      <c r="A618" s="31"/>
      <c r="B618" s="30" t="s">
        <v>42</v>
      </c>
      <c r="C618" s="111" t="s">
        <v>75</v>
      </c>
      <c r="D618" s="111"/>
      <c r="E618" s="111"/>
      <c r="F618" s="41" t="s">
        <v>72</v>
      </c>
      <c r="G618" s="41" t="s">
        <v>111</v>
      </c>
      <c r="H618" s="41" t="s">
        <v>42</v>
      </c>
      <c r="I618" s="41" t="s">
        <v>612</v>
      </c>
      <c r="J618" s="42" t="s">
        <v>42</v>
      </c>
      <c r="K618" s="41" t="s">
        <v>42</v>
      </c>
      <c r="L618" s="42" t="s">
        <v>42</v>
      </c>
      <c r="M618" s="43" t="s">
        <v>42</v>
      </c>
      <c r="N618" s="44" t="s">
        <v>42</v>
      </c>
      <c r="O618" s="1"/>
      <c r="P618" s="1"/>
      <c r="Q618" s="1"/>
      <c r="R618" s="1"/>
      <c r="S618" s="1"/>
      <c r="T618" s="6" t="s">
        <v>75</v>
      </c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x14ac:dyDescent="0.2">
      <c r="A619" s="31"/>
      <c r="B619" s="30" t="s">
        <v>42</v>
      </c>
      <c r="C619" s="113" t="s">
        <v>78</v>
      </c>
      <c r="D619" s="113"/>
      <c r="E619" s="113"/>
      <c r="F619" s="25" t="s">
        <v>42</v>
      </c>
      <c r="G619" s="25" t="s">
        <v>42</v>
      </c>
      <c r="H619" s="25" t="s">
        <v>42</v>
      </c>
      <c r="I619" s="25" t="s">
        <v>42</v>
      </c>
      <c r="J619" s="26">
        <v>436.55</v>
      </c>
      <c r="K619" s="25" t="s">
        <v>42</v>
      </c>
      <c r="L619" s="26">
        <v>210.37</v>
      </c>
      <c r="M619" s="27" t="s">
        <v>42</v>
      </c>
      <c r="N619" s="28" t="s">
        <v>42</v>
      </c>
      <c r="O619" s="1"/>
      <c r="P619" s="1"/>
      <c r="Q619" s="1"/>
      <c r="R619" s="1"/>
      <c r="S619" s="1"/>
      <c r="T619" s="1"/>
      <c r="U619" s="6" t="s">
        <v>78</v>
      </c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x14ac:dyDescent="0.2">
      <c r="A620" s="31"/>
      <c r="B620" s="30" t="s">
        <v>42</v>
      </c>
      <c r="C620" s="111" t="s">
        <v>79</v>
      </c>
      <c r="D620" s="111"/>
      <c r="E620" s="111"/>
      <c r="F620" s="41" t="s">
        <v>42</v>
      </c>
      <c r="G620" s="41" t="s">
        <v>42</v>
      </c>
      <c r="H620" s="41" t="s">
        <v>42</v>
      </c>
      <c r="I620" s="41" t="s">
        <v>42</v>
      </c>
      <c r="J620" s="42" t="s">
        <v>42</v>
      </c>
      <c r="K620" s="41" t="s">
        <v>42</v>
      </c>
      <c r="L620" s="42">
        <v>111.7</v>
      </c>
      <c r="M620" s="43" t="s">
        <v>42</v>
      </c>
      <c r="N620" s="44">
        <v>957</v>
      </c>
      <c r="O620" s="1"/>
      <c r="P620" s="1"/>
      <c r="Q620" s="1"/>
      <c r="R620" s="1"/>
      <c r="S620" s="1"/>
      <c r="T620" s="6" t="s">
        <v>79</v>
      </c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22.5" x14ac:dyDescent="0.2">
      <c r="A621" s="31"/>
      <c r="B621" s="30" t="s">
        <v>113</v>
      </c>
      <c r="C621" s="111" t="s">
        <v>114</v>
      </c>
      <c r="D621" s="111"/>
      <c r="E621" s="111"/>
      <c r="F621" s="41" t="s">
        <v>82</v>
      </c>
      <c r="G621" s="41" t="s">
        <v>115</v>
      </c>
      <c r="H621" s="41" t="s">
        <v>84</v>
      </c>
      <c r="I621" s="41" t="s">
        <v>116</v>
      </c>
      <c r="J621" s="42" t="s">
        <v>42</v>
      </c>
      <c r="K621" s="41" t="s">
        <v>42</v>
      </c>
      <c r="L621" s="42">
        <v>120.64</v>
      </c>
      <c r="M621" s="43" t="s">
        <v>42</v>
      </c>
      <c r="N621" s="44">
        <v>1034</v>
      </c>
      <c r="O621" s="1"/>
      <c r="P621" s="1"/>
      <c r="Q621" s="1"/>
      <c r="R621" s="1"/>
      <c r="S621" s="1"/>
      <c r="T621" s="6" t="s">
        <v>114</v>
      </c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22.5" x14ac:dyDescent="0.2">
      <c r="A622" s="31"/>
      <c r="B622" s="30" t="s">
        <v>117</v>
      </c>
      <c r="C622" s="111" t="s">
        <v>118</v>
      </c>
      <c r="D622" s="111"/>
      <c r="E622" s="111"/>
      <c r="F622" s="41" t="s">
        <v>82</v>
      </c>
      <c r="G622" s="41" t="s">
        <v>119</v>
      </c>
      <c r="H622" s="41" t="s">
        <v>89</v>
      </c>
      <c r="I622" s="41" t="s">
        <v>120</v>
      </c>
      <c r="J622" s="42" t="s">
        <v>42</v>
      </c>
      <c r="K622" s="41" t="s">
        <v>42</v>
      </c>
      <c r="L622" s="42">
        <v>61.71</v>
      </c>
      <c r="M622" s="43" t="s">
        <v>42</v>
      </c>
      <c r="N622" s="44">
        <v>529</v>
      </c>
      <c r="O622" s="1"/>
      <c r="P622" s="1"/>
      <c r="Q622" s="1"/>
      <c r="R622" s="1"/>
      <c r="S622" s="1"/>
      <c r="T622" s="6" t="s">
        <v>118</v>
      </c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x14ac:dyDescent="0.2">
      <c r="A623" s="45"/>
      <c r="B623" s="96"/>
      <c r="C623" s="114" t="s">
        <v>91</v>
      </c>
      <c r="D623" s="114"/>
      <c r="E623" s="114"/>
      <c r="F623" s="101" t="s">
        <v>42</v>
      </c>
      <c r="G623" s="101" t="s">
        <v>42</v>
      </c>
      <c r="H623" s="101" t="s">
        <v>42</v>
      </c>
      <c r="I623" s="101" t="s">
        <v>42</v>
      </c>
      <c r="J623" s="102" t="s">
        <v>42</v>
      </c>
      <c r="K623" s="101" t="s">
        <v>42</v>
      </c>
      <c r="L623" s="102">
        <v>392.72</v>
      </c>
      <c r="M623" s="27" t="s">
        <v>42</v>
      </c>
      <c r="N623" s="103">
        <v>3365</v>
      </c>
      <c r="O623" s="1"/>
      <c r="P623" s="1"/>
      <c r="Q623" s="1"/>
      <c r="R623" s="1"/>
      <c r="S623" s="1"/>
      <c r="T623" s="1"/>
      <c r="U623" s="1"/>
      <c r="V623" s="6" t="s">
        <v>91</v>
      </c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45" x14ac:dyDescent="0.2">
      <c r="A624" s="24" t="s">
        <v>644</v>
      </c>
      <c r="B624" s="98" t="s">
        <v>122</v>
      </c>
      <c r="C624" s="113" t="s">
        <v>123</v>
      </c>
      <c r="D624" s="113"/>
      <c r="E624" s="113"/>
      <c r="F624" s="25" t="s">
        <v>56</v>
      </c>
      <c r="G624" s="25" t="s">
        <v>42</v>
      </c>
      <c r="H624" s="25" t="s">
        <v>42</v>
      </c>
      <c r="I624" s="25" t="s">
        <v>610</v>
      </c>
      <c r="J624" s="26" t="s">
        <v>42</v>
      </c>
      <c r="K624" s="25" t="s">
        <v>42</v>
      </c>
      <c r="L624" s="26" t="s">
        <v>42</v>
      </c>
      <c r="M624" s="27" t="s">
        <v>42</v>
      </c>
      <c r="N624" s="28" t="s">
        <v>42</v>
      </c>
      <c r="O624" s="1"/>
      <c r="P624" s="1"/>
      <c r="Q624" s="6" t="s">
        <v>123</v>
      </c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x14ac:dyDescent="0.2">
      <c r="A625" s="29"/>
      <c r="B625" s="30" t="s">
        <v>42</v>
      </c>
      <c r="C625" s="111" t="s">
        <v>613</v>
      </c>
      <c r="D625" s="111"/>
      <c r="E625" s="111"/>
      <c r="F625" s="111"/>
      <c r="G625" s="111"/>
      <c r="H625" s="111"/>
      <c r="I625" s="111"/>
      <c r="J625" s="111"/>
      <c r="K625" s="111"/>
      <c r="L625" s="111"/>
      <c r="M625" s="111"/>
      <c r="N625" s="112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6" t="s">
        <v>613</v>
      </c>
      <c r="AC625" s="1"/>
      <c r="AD625" s="1"/>
      <c r="AE625" s="1"/>
    </row>
    <row r="626" spans="1:31" x14ac:dyDescent="0.2">
      <c r="A626" s="31"/>
      <c r="B626" s="30" t="s">
        <v>54</v>
      </c>
      <c r="C626" s="111" t="s">
        <v>60</v>
      </c>
      <c r="D626" s="111"/>
      <c r="E626" s="111"/>
      <c r="F626" s="41" t="s">
        <v>42</v>
      </c>
      <c r="G626" s="41" t="s">
        <v>42</v>
      </c>
      <c r="H626" s="41" t="s">
        <v>42</v>
      </c>
      <c r="I626" s="41" t="s">
        <v>42</v>
      </c>
      <c r="J626" s="42">
        <v>8.64</v>
      </c>
      <c r="K626" s="41" t="s">
        <v>232</v>
      </c>
      <c r="L626" s="42">
        <v>62.45</v>
      </c>
      <c r="M626" s="43">
        <v>8.57</v>
      </c>
      <c r="N626" s="44">
        <v>535</v>
      </c>
      <c r="O626" s="1"/>
      <c r="P626" s="1"/>
      <c r="Q626" s="1"/>
      <c r="R626" s="1"/>
      <c r="S626" s="6" t="s">
        <v>60</v>
      </c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x14ac:dyDescent="0.2">
      <c r="A627" s="31"/>
      <c r="B627" s="30" t="s">
        <v>62</v>
      </c>
      <c r="C627" s="111" t="s">
        <v>63</v>
      </c>
      <c r="D627" s="111"/>
      <c r="E627" s="111"/>
      <c r="F627" s="41" t="s">
        <v>42</v>
      </c>
      <c r="G627" s="41" t="s">
        <v>42</v>
      </c>
      <c r="H627" s="41" t="s">
        <v>42</v>
      </c>
      <c r="I627" s="41" t="s">
        <v>42</v>
      </c>
      <c r="J627" s="42">
        <v>2.66</v>
      </c>
      <c r="K627" s="41" t="s">
        <v>232</v>
      </c>
      <c r="L627" s="42">
        <v>19.23</v>
      </c>
      <c r="M627" s="43">
        <v>8.57</v>
      </c>
      <c r="N627" s="44">
        <v>165</v>
      </c>
      <c r="O627" s="1"/>
      <c r="P627" s="1"/>
      <c r="Q627" s="1"/>
      <c r="R627" s="1"/>
      <c r="S627" s="6" t="s">
        <v>63</v>
      </c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x14ac:dyDescent="0.2">
      <c r="A628" s="31"/>
      <c r="B628" s="30" t="s">
        <v>64</v>
      </c>
      <c r="C628" s="111" t="s">
        <v>65</v>
      </c>
      <c r="D628" s="111"/>
      <c r="E628" s="111"/>
      <c r="F628" s="41" t="s">
        <v>42</v>
      </c>
      <c r="G628" s="41" t="s">
        <v>42</v>
      </c>
      <c r="H628" s="41" t="s">
        <v>42</v>
      </c>
      <c r="I628" s="41" t="s">
        <v>42</v>
      </c>
      <c r="J628" s="42">
        <v>0.34</v>
      </c>
      <c r="K628" s="41" t="s">
        <v>232</v>
      </c>
      <c r="L628" s="42">
        <v>2.46</v>
      </c>
      <c r="M628" s="43">
        <v>8.57</v>
      </c>
      <c r="N628" s="44">
        <v>21</v>
      </c>
      <c r="O628" s="1"/>
      <c r="P628" s="1"/>
      <c r="Q628" s="1"/>
      <c r="R628" s="1"/>
      <c r="S628" s="6" t="s">
        <v>65</v>
      </c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x14ac:dyDescent="0.2">
      <c r="A629" s="31"/>
      <c r="B629" s="30" t="s">
        <v>42</v>
      </c>
      <c r="C629" s="111" t="s">
        <v>71</v>
      </c>
      <c r="D629" s="111"/>
      <c r="E629" s="111"/>
      <c r="F629" s="41" t="s">
        <v>72</v>
      </c>
      <c r="G629" s="41" t="s">
        <v>54</v>
      </c>
      <c r="H629" s="41" t="s">
        <v>232</v>
      </c>
      <c r="I629" s="41" t="s">
        <v>614</v>
      </c>
      <c r="J629" s="42" t="s">
        <v>42</v>
      </c>
      <c r="K629" s="41" t="s">
        <v>42</v>
      </c>
      <c r="L629" s="42" t="s">
        <v>42</v>
      </c>
      <c r="M629" s="43" t="s">
        <v>42</v>
      </c>
      <c r="N629" s="44" t="s">
        <v>42</v>
      </c>
      <c r="O629" s="1"/>
      <c r="P629" s="1"/>
      <c r="Q629" s="1"/>
      <c r="R629" s="1"/>
      <c r="S629" s="1"/>
      <c r="T629" s="6" t="s">
        <v>71</v>
      </c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x14ac:dyDescent="0.2">
      <c r="A630" s="31"/>
      <c r="B630" s="30" t="s">
        <v>42</v>
      </c>
      <c r="C630" s="111" t="s">
        <v>75</v>
      </c>
      <c r="D630" s="111"/>
      <c r="E630" s="111"/>
      <c r="F630" s="41" t="s">
        <v>72</v>
      </c>
      <c r="G630" s="41" t="s">
        <v>127</v>
      </c>
      <c r="H630" s="41" t="s">
        <v>232</v>
      </c>
      <c r="I630" s="41" t="s">
        <v>615</v>
      </c>
      <c r="J630" s="42" t="s">
        <v>42</v>
      </c>
      <c r="K630" s="41" t="s">
        <v>42</v>
      </c>
      <c r="L630" s="42" t="s">
        <v>42</v>
      </c>
      <c r="M630" s="43" t="s">
        <v>42</v>
      </c>
      <c r="N630" s="44" t="s">
        <v>42</v>
      </c>
      <c r="O630" s="1"/>
      <c r="P630" s="1"/>
      <c r="Q630" s="1"/>
      <c r="R630" s="1"/>
      <c r="S630" s="1"/>
      <c r="T630" s="6" t="s">
        <v>75</v>
      </c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x14ac:dyDescent="0.2">
      <c r="A631" s="31"/>
      <c r="B631" s="30" t="s">
        <v>42</v>
      </c>
      <c r="C631" s="113" t="s">
        <v>78</v>
      </c>
      <c r="D631" s="113"/>
      <c r="E631" s="113"/>
      <c r="F631" s="25" t="s">
        <v>42</v>
      </c>
      <c r="G631" s="25" t="s">
        <v>42</v>
      </c>
      <c r="H631" s="25" t="s">
        <v>42</v>
      </c>
      <c r="I631" s="25" t="s">
        <v>42</v>
      </c>
      <c r="J631" s="26">
        <v>11.3</v>
      </c>
      <c r="K631" s="25" t="s">
        <v>42</v>
      </c>
      <c r="L631" s="26">
        <v>81.680000000000007</v>
      </c>
      <c r="M631" s="27" t="s">
        <v>42</v>
      </c>
      <c r="N631" s="28" t="s">
        <v>42</v>
      </c>
      <c r="O631" s="1"/>
      <c r="P631" s="1"/>
      <c r="Q631" s="1"/>
      <c r="R631" s="1"/>
      <c r="S631" s="1"/>
      <c r="T631" s="1"/>
      <c r="U631" s="6" t="s">
        <v>78</v>
      </c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x14ac:dyDescent="0.2">
      <c r="A632" s="31"/>
      <c r="B632" s="30" t="s">
        <v>42</v>
      </c>
      <c r="C632" s="111" t="s">
        <v>79</v>
      </c>
      <c r="D632" s="111"/>
      <c r="E632" s="111"/>
      <c r="F632" s="41" t="s">
        <v>42</v>
      </c>
      <c r="G632" s="41" t="s">
        <v>42</v>
      </c>
      <c r="H632" s="41" t="s">
        <v>42</v>
      </c>
      <c r="I632" s="41" t="s">
        <v>42</v>
      </c>
      <c r="J632" s="42" t="s">
        <v>42</v>
      </c>
      <c r="K632" s="41" t="s">
        <v>42</v>
      </c>
      <c r="L632" s="42">
        <v>64.91</v>
      </c>
      <c r="M632" s="43" t="s">
        <v>42</v>
      </c>
      <c r="N632" s="44">
        <v>556</v>
      </c>
      <c r="O632" s="1"/>
      <c r="P632" s="1"/>
      <c r="Q632" s="1"/>
      <c r="R632" s="1"/>
      <c r="S632" s="1"/>
      <c r="T632" s="6" t="s">
        <v>79</v>
      </c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22.5" x14ac:dyDescent="0.2">
      <c r="A633" s="31"/>
      <c r="B633" s="30" t="s">
        <v>113</v>
      </c>
      <c r="C633" s="111" t="s">
        <v>114</v>
      </c>
      <c r="D633" s="111"/>
      <c r="E633" s="111"/>
      <c r="F633" s="41" t="s">
        <v>82</v>
      </c>
      <c r="G633" s="41" t="s">
        <v>115</v>
      </c>
      <c r="H633" s="41" t="s">
        <v>84</v>
      </c>
      <c r="I633" s="41" t="s">
        <v>116</v>
      </c>
      <c r="J633" s="42" t="s">
        <v>42</v>
      </c>
      <c r="K633" s="41" t="s">
        <v>42</v>
      </c>
      <c r="L633" s="42">
        <v>70.099999999999994</v>
      </c>
      <c r="M633" s="43" t="s">
        <v>42</v>
      </c>
      <c r="N633" s="44">
        <v>600</v>
      </c>
      <c r="O633" s="1"/>
      <c r="P633" s="1"/>
      <c r="Q633" s="1"/>
      <c r="R633" s="1"/>
      <c r="S633" s="1"/>
      <c r="T633" s="6" t="s">
        <v>114</v>
      </c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22.5" x14ac:dyDescent="0.2">
      <c r="A634" s="31"/>
      <c r="B634" s="30" t="s">
        <v>117</v>
      </c>
      <c r="C634" s="111" t="s">
        <v>118</v>
      </c>
      <c r="D634" s="111"/>
      <c r="E634" s="111"/>
      <c r="F634" s="41" t="s">
        <v>82</v>
      </c>
      <c r="G634" s="41" t="s">
        <v>119</v>
      </c>
      <c r="H634" s="41" t="s">
        <v>89</v>
      </c>
      <c r="I634" s="41" t="s">
        <v>120</v>
      </c>
      <c r="J634" s="42" t="s">
        <v>42</v>
      </c>
      <c r="K634" s="41" t="s">
        <v>42</v>
      </c>
      <c r="L634" s="42">
        <v>35.86</v>
      </c>
      <c r="M634" s="43" t="s">
        <v>42</v>
      </c>
      <c r="N634" s="44">
        <v>307</v>
      </c>
      <c r="O634" s="1"/>
      <c r="P634" s="1"/>
      <c r="Q634" s="1"/>
      <c r="R634" s="1"/>
      <c r="S634" s="1"/>
      <c r="T634" s="6" t="s">
        <v>118</v>
      </c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x14ac:dyDescent="0.2">
      <c r="A635" s="45"/>
      <c r="B635" s="96"/>
      <c r="C635" s="114" t="s">
        <v>91</v>
      </c>
      <c r="D635" s="114"/>
      <c r="E635" s="114"/>
      <c r="F635" s="101" t="s">
        <v>42</v>
      </c>
      <c r="G635" s="101" t="s">
        <v>42</v>
      </c>
      <c r="H635" s="101" t="s">
        <v>42</v>
      </c>
      <c r="I635" s="101" t="s">
        <v>42</v>
      </c>
      <c r="J635" s="102" t="s">
        <v>42</v>
      </c>
      <c r="K635" s="101" t="s">
        <v>42</v>
      </c>
      <c r="L635" s="102">
        <v>187.64</v>
      </c>
      <c r="M635" s="27" t="s">
        <v>42</v>
      </c>
      <c r="N635" s="103">
        <v>1607</v>
      </c>
      <c r="O635" s="1"/>
      <c r="P635" s="1"/>
      <c r="Q635" s="1"/>
      <c r="R635" s="1"/>
      <c r="S635" s="1"/>
      <c r="T635" s="1"/>
      <c r="U635" s="1"/>
      <c r="V635" s="6" t="s">
        <v>91</v>
      </c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22.5" x14ac:dyDescent="0.2">
      <c r="A636" s="24" t="s">
        <v>647</v>
      </c>
      <c r="B636" s="98" t="s">
        <v>617</v>
      </c>
      <c r="C636" s="113" t="s">
        <v>1321</v>
      </c>
      <c r="D636" s="113"/>
      <c r="E636" s="113"/>
      <c r="F636" s="25" t="s">
        <v>108</v>
      </c>
      <c r="G636" s="25" t="s">
        <v>42</v>
      </c>
      <c r="H636" s="25" t="s">
        <v>42</v>
      </c>
      <c r="I636" s="25" t="s">
        <v>618</v>
      </c>
      <c r="J636" s="26">
        <v>424.88</v>
      </c>
      <c r="K636" s="25" t="s">
        <v>42</v>
      </c>
      <c r="L636" s="26">
        <v>626.53</v>
      </c>
      <c r="M636" s="27">
        <v>8.57</v>
      </c>
      <c r="N636" s="28">
        <v>5369</v>
      </c>
      <c r="O636" s="1"/>
      <c r="P636" s="1"/>
      <c r="Q636" s="6" t="s">
        <v>1321</v>
      </c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x14ac:dyDescent="0.2">
      <c r="A637" s="40"/>
      <c r="B637" s="97"/>
      <c r="C637" s="111" t="s">
        <v>1322</v>
      </c>
      <c r="D637" s="111"/>
      <c r="E637" s="111"/>
      <c r="F637" s="111"/>
      <c r="G637" s="111"/>
      <c r="H637" s="111"/>
      <c r="I637" s="111"/>
      <c r="J637" s="111"/>
      <c r="K637" s="111"/>
      <c r="L637" s="111"/>
      <c r="M637" s="111"/>
      <c r="N637" s="112"/>
      <c r="O637" s="1"/>
      <c r="P637" s="1"/>
      <c r="Q637" s="1"/>
      <c r="R637" s="6" t="s">
        <v>1322</v>
      </c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22.5" x14ac:dyDescent="0.2">
      <c r="A638" s="24" t="s">
        <v>652</v>
      </c>
      <c r="B638" s="98" t="s">
        <v>619</v>
      </c>
      <c r="C638" s="113" t="s">
        <v>1323</v>
      </c>
      <c r="D638" s="113"/>
      <c r="E638" s="113"/>
      <c r="F638" s="25" t="s">
        <v>56</v>
      </c>
      <c r="G638" s="25" t="s">
        <v>42</v>
      </c>
      <c r="H638" s="25" t="s">
        <v>42</v>
      </c>
      <c r="I638" s="25" t="s">
        <v>610</v>
      </c>
      <c r="J638" s="26" t="s">
        <v>42</v>
      </c>
      <c r="K638" s="25" t="s">
        <v>42</v>
      </c>
      <c r="L638" s="26" t="s">
        <v>42</v>
      </c>
      <c r="M638" s="27" t="s">
        <v>42</v>
      </c>
      <c r="N638" s="28" t="s">
        <v>42</v>
      </c>
      <c r="O638" s="1"/>
      <c r="P638" s="1"/>
      <c r="Q638" s="6" t="s">
        <v>1323</v>
      </c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x14ac:dyDescent="0.2">
      <c r="A639" s="40"/>
      <c r="B639" s="97"/>
      <c r="C639" s="111" t="s">
        <v>1320</v>
      </c>
      <c r="D639" s="111"/>
      <c r="E639" s="111"/>
      <c r="F639" s="111"/>
      <c r="G639" s="111"/>
      <c r="H639" s="111"/>
      <c r="I639" s="111"/>
      <c r="J639" s="111"/>
      <c r="K639" s="111"/>
      <c r="L639" s="111"/>
      <c r="M639" s="111"/>
      <c r="N639" s="112"/>
      <c r="O639" s="1"/>
      <c r="P639" s="1"/>
      <c r="Q639" s="1"/>
      <c r="R639" s="6" t="s">
        <v>1320</v>
      </c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x14ac:dyDescent="0.2">
      <c r="A640" s="31"/>
      <c r="B640" s="30" t="s">
        <v>54</v>
      </c>
      <c r="C640" s="111" t="s">
        <v>60</v>
      </c>
      <c r="D640" s="111"/>
      <c r="E640" s="111"/>
      <c r="F640" s="41" t="s">
        <v>42</v>
      </c>
      <c r="G640" s="41" t="s">
        <v>42</v>
      </c>
      <c r="H640" s="41" t="s">
        <v>42</v>
      </c>
      <c r="I640" s="41" t="s">
        <v>42</v>
      </c>
      <c r="J640" s="42">
        <v>15.72</v>
      </c>
      <c r="K640" s="41" t="s">
        <v>42</v>
      </c>
      <c r="L640" s="42">
        <v>7.58</v>
      </c>
      <c r="M640" s="43">
        <v>8.57</v>
      </c>
      <c r="N640" s="44">
        <v>65</v>
      </c>
      <c r="O640" s="1"/>
      <c r="P640" s="1"/>
      <c r="Q640" s="1"/>
      <c r="R640" s="1"/>
      <c r="S640" s="6" t="s">
        <v>60</v>
      </c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x14ac:dyDescent="0.2">
      <c r="A641" s="31"/>
      <c r="B641" s="30" t="s">
        <v>62</v>
      </c>
      <c r="C641" s="111" t="s">
        <v>63</v>
      </c>
      <c r="D641" s="111"/>
      <c r="E641" s="111"/>
      <c r="F641" s="41" t="s">
        <v>42</v>
      </c>
      <c r="G641" s="41" t="s">
        <v>42</v>
      </c>
      <c r="H641" s="41" t="s">
        <v>42</v>
      </c>
      <c r="I641" s="41" t="s">
        <v>42</v>
      </c>
      <c r="J641" s="42">
        <v>6.8</v>
      </c>
      <c r="K641" s="41" t="s">
        <v>42</v>
      </c>
      <c r="L641" s="42">
        <v>3.28</v>
      </c>
      <c r="M641" s="43">
        <v>8.57</v>
      </c>
      <c r="N641" s="44">
        <v>28</v>
      </c>
      <c r="O641" s="1"/>
      <c r="P641" s="1"/>
      <c r="Q641" s="1"/>
      <c r="R641" s="1"/>
      <c r="S641" s="6" t="s">
        <v>63</v>
      </c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x14ac:dyDescent="0.2">
      <c r="A642" s="31"/>
      <c r="B642" s="30" t="s">
        <v>64</v>
      </c>
      <c r="C642" s="111" t="s">
        <v>65</v>
      </c>
      <c r="D642" s="111"/>
      <c r="E642" s="111"/>
      <c r="F642" s="41" t="s">
        <v>42</v>
      </c>
      <c r="G642" s="41" t="s">
        <v>42</v>
      </c>
      <c r="H642" s="41" t="s">
        <v>42</v>
      </c>
      <c r="I642" s="41" t="s">
        <v>42</v>
      </c>
      <c r="J642" s="42">
        <v>1.17</v>
      </c>
      <c r="K642" s="41" t="s">
        <v>42</v>
      </c>
      <c r="L642" s="42">
        <v>0.56000000000000005</v>
      </c>
      <c r="M642" s="43">
        <v>8.57</v>
      </c>
      <c r="N642" s="44">
        <v>5</v>
      </c>
      <c r="O642" s="1"/>
      <c r="P642" s="1"/>
      <c r="Q642" s="1"/>
      <c r="R642" s="1"/>
      <c r="S642" s="6" t="s">
        <v>65</v>
      </c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x14ac:dyDescent="0.2">
      <c r="A643" s="31"/>
      <c r="B643" s="30" t="s">
        <v>42</v>
      </c>
      <c r="C643" s="111" t="s">
        <v>71</v>
      </c>
      <c r="D643" s="111"/>
      <c r="E643" s="111"/>
      <c r="F643" s="41" t="s">
        <v>72</v>
      </c>
      <c r="G643" s="41" t="s">
        <v>620</v>
      </c>
      <c r="H643" s="41" t="s">
        <v>42</v>
      </c>
      <c r="I643" s="41" t="s">
        <v>621</v>
      </c>
      <c r="J643" s="42" t="s">
        <v>42</v>
      </c>
      <c r="K643" s="41" t="s">
        <v>42</v>
      </c>
      <c r="L643" s="42" t="s">
        <v>42</v>
      </c>
      <c r="M643" s="43" t="s">
        <v>42</v>
      </c>
      <c r="N643" s="44" t="s">
        <v>42</v>
      </c>
      <c r="O643" s="1"/>
      <c r="P643" s="1"/>
      <c r="Q643" s="1"/>
      <c r="R643" s="1"/>
      <c r="S643" s="1"/>
      <c r="T643" s="6" t="s">
        <v>71</v>
      </c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x14ac:dyDescent="0.2">
      <c r="A644" s="31"/>
      <c r="B644" s="30" t="s">
        <v>42</v>
      </c>
      <c r="C644" s="111" t="s">
        <v>75</v>
      </c>
      <c r="D644" s="111"/>
      <c r="E644" s="111"/>
      <c r="F644" s="41" t="s">
        <v>72</v>
      </c>
      <c r="G644" s="41" t="s">
        <v>420</v>
      </c>
      <c r="H644" s="41" t="s">
        <v>42</v>
      </c>
      <c r="I644" s="41" t="s">
        <v>622</v>
      </c>
      <c r="J644" s="42" t="s">
        <v>42</v>
      </c>
      <c r="K644" s="41" t="s">
        <v>42</v>
      </c>
      <c r="L644" s="42" t="s">
        <v>42</v>
      </c>
      <c r="M644" s="43" t="s">
        <v>42</v>
      </c>
      <c r="N644" s="44" t="s">
        <v>42</v>
      </c>
      <c r="O644" s="1"/>
      <c r="P644" s="1"/>
      <c r="Q644" s="1"/>
      <c r="R644" s="1"/>
      <c r="S644" s="1"/>
      <c r="T644" s="6" t="s">
        <v>75</v>
      </c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x14ac:dyDescent="0.2">
      <c r="A645" s="31"/>
      <c r="B645" s="30" t="s">
        <v>42</v>
      </c>
      <c r="C645" s="113" t="s">
        <v>78</v>
      </c>
      <c r="D645" s="113"/>
      <c r="E645" s="113"/>
      <c r="F645" s="25" t="s">
        <v>42</v>
      </c>
      <c r="G645" s="25" t="s">
        <v>42</v>
      </c>
      <c r="H645" s="25" t="s">
        <v>42</v>
      </c>
      <c r="I645" s="25" t="s">
        <v>42</v>
      </c>
      <c r="J645" s="26">
        <v>22.52</v>
      </c>
      <c r="K645" s="25" t="s">
        <v>42</v>
      </c>
      <c r="L645" s="26">
        <v>10.86</v>
      </c>
      <c r="M645" s="27" t="s">
        <v>42</v>
      </c>
      <c r="N645" s="28" t="s">
        <v>42</v>
      </c>
      <c r="O645" s="1"/>
      <c r="P645" s="1"/>
      <c r="Q645" s="1"/>
      <c r="R645" s="1"/>
      <c r="S645" s="1"/>
      <c r="T645" s="1"/>
      <c r="U645" s="6" t="s">
        <v>78</v>
      </c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x14ac:dyDescent="0.2">
      <c r="A646" s="31"/>
      <c r="B646" s="30" t="s">
        <v>42</v>
      </c>
      <c r="C646" s="111" t="s">
        <v>79</v>
      </c>
      <c r="D646" s="111"/>
      <c r="E646" s="111"/>
      <c r="F646" s="41" t="s">
        <v>42</v>
      </c>
      <c r="G646" s="41" t="s">
        <v>42</v>
      </c>
      <c r="H646" s="41" t="s">
        <v>42</v>
      </c>
      <c r="I646" s="41" t="s">
        <v>42</v>
      </c>
      <c r="J646" s="42" t="s">
        <v>42</v>
      </c>
      <c r="K646" s="41" t="s">
        <v>42</v>
      </c>
      <c r="L646" s="42">
        <v>8.14</v>
      </c>
      <c r="M646" s="43" t="s">
        <v>42</v>
      </c>
      <c r="N646" s="44">
        <v>70</v>
      </c>
      <c r="O646" s="1"/>
      <c r="P646" s="1"/>
      <c r="Q646" s="1"/>
      <c r="R646" s="1"/>
      <c r="S646" s="1"/>
      <c r="T646" s="6" t="s">
        <v>79</v>
      </c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22.5" x14ac:dyDescent="0.2">
      <c r="A647" s="31"/>
      <c r="B647" s="30" t="s">
        <v>113</v>
      </c>
      <c r="C647" s="111" t="s">
        <v>114</v>
      </c>
      <c r="D647" s="111"/>
      <c r="E647" s="111"/>
      <c r="F647" s="41" t="s">
        <v>82</v>
      </c>
      <c r="G647" s="41" t="s">
        <v>115</v>
      </c>
      <c r="H647" s="41" t="s">
        <v>84</v>
      </c>
      <c r="I647" s="41" t="s">
        <v>116</v>
      </c>
      <c r="J647" s="42" t="s">
        <v>42</v>
      </c>
      <c r="K647" s="41" t="s">
        <v>42</v>
      </c>
      <c r="L647" s="42">
        <v>8.7899999999999991</v>
      </c>
      <c r="M647" s="43" t="s">
        <v>42</v>
      </c>
      <c r="N647" s="44">
        <v>76</v>
      </c>
      <c r="O647" s="1"/>
      <c r="P647" s="1"/>
      <c r="Q647" s="1"/>
      <c r="R647" s="1"/>
      <c r="S647" s="1"/>
      <c r="T647" s="6" t="s">
        <v>114</v>
      </c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22.5" x14ac:dyDescent="0.2">
      <c r="A648" s="31"/>
      <c r="B648" s="30" t="s">
        <v>117</v>
      </c>
      <c r="C648" s="111" t="s">
        <v>118</v>
      </c>
      <c r="D648" s="111"/>
      <c r="E648" s="111"/>
      <c r="F648" s="41" t="s">
        <v>82</v>
      </c>
      <c r="G648" s="41" t="s">
        <v>119</v>
      </c>
      <c r="H648" s="41" t="s">
        <v>89</v>
      </c>
      <c r="I648" s="41" t="s">
        <v>120</v>
      </c>
      <c r="J648" s="42" t="s">
        <v>42</v>
      </c>
      <c r="K648" s="41" t="s">
        <v>42</v>
      </c>
      <c r="L648" s="42">
        <v>4.5</v>
      </c>
      <c r="M648" s="43" t="s">
        <v>42</v>
      </c>
      <c r="N648" s="44">
        <v>39</v>
      </c>
      <c r="O648" s="1"/>
      <c r="P648" s="1"/>
      <c r="Q648" s="1"/>
      <c r="R648" s="1"/>
      <c r="S648" s="1"/>
      <c r="T648" s="6" t="s">
        <v>118</v>
      </c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x14ac:dyDescent="0.2">
      <c r="A649" s="45"/>
      <c r="B649" s="96"/>
      <c r="C649" s="114" t="s">
        <v>91</v>
      </c>
      <c r="D649" s="114"/>
      <c r="E649" s="114"/>
      <c r="F649" s="101" t="s">
        <v>42</v>
      </c>
      <c r="G649" s="101" t="s">
        <v>42</v>
      </c>
      <c r="H649" s="101" t="s">
        <v>42</v>
      </c>
      <c r="I649" s="101" t="s">
        <v>42</v>
      </c>
      <c r="J649" s="102" t="s">
        <v>42</v>
      </c>
      <c r="K649" s="101" t="s">
        <v>42</v>
      </c>
      <c r="L649" s="102">
        <v>24.15</v>
      </c>
      <c r="M649" s="27" t="s">
        <v>42</v>
      </c>
      <c r="N649" s="103">
        <v>208</v>
      </c>
      <c r="O649" s="1"/>
      <c r="P649" s="1"/>
      <c r="Q649" s="1"/>
      <c r="R649" s="1"/>
      <c r="S649" s="1"/>
      <c r="T649" s="1"/>
      <c r="U649" s="1"/>
      <c r="V649" s="6" t="s">
        <v>91</v>
      </c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x14ac:dyDescent="0.2">
      <c r="A650" s="24" t="s">
        <v>655</v>
      </c>
      <c r="B650" s="98" t="s">
        <v>624</v>
      </c>
      <c r="C650" s="113" t="s">
        <v>1324</v>
      </c>
      <c r="D650" s="113"/>
      <c r="E650" s="113"/>
      <c r="F650" s="25" t="s">
        <v>69</v>
      </c>
      <c r="G650" s="25" t="s">
        <v>42</v>
      </c>
      <c r="H650" s="25" t="s">
        <v>42</v>
      </c>
      <c r="I650" s="25" t="s">
        <v>625</v>
      </c>
      <c r="J650" s="26">
        <v>34.71</v>
      </c>
      <c r="K650" s="25" t="s">
        <v>42</v>
      </c>
      <c r="L650" s="26">
        <v>1908.36</v>
      </c>
      <c r="M650" s="27">
        <v>8.57</v>
      </c>
      <c r="N650" s="28">
        <v>16355</v>
      </c>
      <c r="O650" s="1"/>
      <c r="P650" s="1"/>
      <c r="Q650" s="6" t="s">
        <v>1324</v>
      </c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x14ac:dyDescent="0.2">
      <c r="A651" s="40"/>
      <c r="B651" s="97"/>
      <c r="C651" s="111" t="s">
        <v>1325</v>
      </c>
      <c r="D651" s="111"/>
      <c r="E651" s="111"/>
      <c r="F651" s="111"/>
      <c r="G651" s="111"/>
      <c r="H651" s="111"/>
      <c r="I651" s="111"/>
      <c r="J651" s="111"/>
      <c r="K651" s="111"/>
      <c r="L651" s="111"/>
      <c r="M651" s="111"/>
      <c r="N651" s="112"/>
      <c r="O651" s="1"/>
      <c r="P651" s="1"/>
      <c r="Q651" s="1"/>
      <c r="R651" s="1"/>
      <c r="S651" s="1"/>
      <c r="T651" s="1"/>
      <c r="U651" s="1"/>
      <c r="V651" s="1"/>
      <c r="W651" s="6" t="s">
        <v>1325</v>
      </c>
      <c r="X651" s="1"/>
      <c r="Y651" s="1"/>
      <c r="Z651" s="1"/>
      <c r="AA651" s="1"/>
      <c r="AB651" s="1"/>
      <c r="AC651" s="1"/>
      <c r="AD651" s="1"/>
      <c r="AE651" s="1"/>
    </row>
    <row r="652" spans="1:31" ht="22.5" x14ac:dyDescent="0.2">
      <c r="A652" s="24" t="s">
        <v>658</v>
      </c>
      <c r="B652" s="98" t="s">
        <v>627</v>
      </c>
      <c r="C652" s="113" t="s">
        <v>1326</v>
      </c>
      <c r="D652" s="113"/>
      <c r="E652" s="113"/>
      <c r="F652" s="25" t="s">
        <v>108</v>
      </c>
      <c r="G652" s="25" t="s">
        <v>42</v>
      </c>
      <c r="H652" s="25" t="s">
        <v>42</v>
      </c>
      <c r="I652" s="25" t="s">
        <v>628</v>
      </c>
      <c r="J652" s="26" t="s">
        <v>42</v>
      </c>
      <c r="K652" s="25" t="s">
        <v>42</v>
      </c>
      <c r="L652" s="26" t="s">
        <v>42</v>
      </c>
      <c r="M652" s="27" t="s">
        <v>42</v>
      </c>
      <c r="N652" s="28" t="s">
        <v>42</v>
      </c>
      <c r="O652" s="1"/>
      <c r="P652" s="1"/>
      <c r="Q652" s="6" t="s">
        <v>1326</v>
      </c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x14ac:dyDescent="0.2">
      <c r="A653" s="40"/>
      <c r="B653" s="97"/>
      <c r="C653" s="111" t="s">
        <v>1327</v>
      </c>
      <c r="D653" s="111"/>
      <c r="E653" s="111"/>
      <c r="F653" s="111"/>
      <c r="G653" s="111"/>
      <c r="H653" s="111"/>
      <c r="I653" s="111"/>
      <c r="J653" s="111"/>
      <c r="K653" s="111"/>
      <c r="L653" s="111"/>
      <c r="M653" s="111"/>
      <c r="N653" s="112"/>
      <c r="O653" s="1"/>
      <c r="P653" s="1"/>
      <c r="Q653" s="1"/>
      <c r="R653" s="6" t="s">
        <v>1327</v>
      </c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x14ac:dyDescent="0.2">
      <c r="A654" s="31"/>
      <c r="B654" s="30" t="s">
        <v>54</v>
      </c>
      <c r="C654" s="111" t="s">
        <v>60</v>
      </c>
      <c r="D654" s="111"/>
      <c r="E654" s="111"/>
      <c r="F654" s="41" t="s">
        <v>42</v>
      </c>
      <c r="G654" s="41" t="s">
        <v>42</v>
      </c>
      <c r="H654" s="41" t="s">
        <v>42</v>
      </c>
      <c r="I654" s="41" t="s">
        <v>42</v>
      </c>
      <c r="J654" s="42">
        <v>110.33</v>
      </c>
      <c r="K654" s="41" t="s">
        <v>42</v>
      </c>
      <c r="L654" s="42">
        <v>0.3</v>
      </c>
      <c r="M654" s="43">
        <v>8.57</v>
      </c>
      <c r="N654" s="44">
        <v>3</v>
      </c>
      <c r="O654" s="1"/>
      <c r="P654" s="1"/>
      <c r="Q654" s="1"/>
      <c r="R654" s="1"/>
      <c r="S654" s="6" t="s">
        <v>60</v>
      </c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x14ac:dyDescent="0.2">
      <c r="A655" s="31"/>
      <c r="B655" s="30" t="s">
        <v>62</v>
      </c>
      <c r="C655" s="111" t="s">
        <v>63</v>
      </c>
      <c r="D655" s="111"/>
      <c r="E655" s="111"/>
      <c r="F655" s="41" t="s">
        <v>42</v>
      </c>
      <c r="G655" s="41" t="s">
        <v>42</v>
      </c>
      <c r="H655" s="41" t="s">
        <v>42</v>
      </c>
      <c r="I655" s="41" t="s">
        <v>42</v>
      </c>
      <c r="J655" s="42">
        <v>131.75</v>
      </c>
      <c r="K655" s="41" t="s">
        <v>42</v>
      </c>
      <c r="L655" s="42">
        <v>0.36</v>
      </c>
      <c r="M655" s="43">
        <v>8.57</v>
      </c>
      <c r="N655" s="44">
        <v>3</v>
      </c>
      <c r="O655" s="1"/>
      <c r="P655" s="1"/>
      <c r="Q655" s="1"/>
      <c r="R655" s="1"/>
      <c r="S655" s="6" t="s">
        <v>63</v>
      </c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x14ac:dyDescent="0.2">
      <c r="A656" s="31"/>
      <c r="B656" s="30" t="s">
        <v>42</v>
      </c>
      <c r="C656" s="111" t="s">
        <v>71</v>
      </c>
      <c r="D656" s="111"/>
      <c r="E656" s="111"/>
      <c r="F656" s="41" t="s">
        <v>72</v>
      </c>
      <c r="G656" s="41" t="s">
        <v>629</v>
      </c>
      <c r="H656" s="41" t="s">
        <v>42</v>
      </c>
      <c r="I656" s="41" t="s">
        <v>630</v>
      </c>
      <c r="J656" s="42" t="s">
        <v>42</v>
      </c>
      <c r="K656" s="41" t="s">
        <v>42</v>
      </c>
      <c r="L656" s="42" t="s">
        <v>42</v>
      </c>
      <c r="M656" s="43" t="s">
        <v>42</v>
      </c>
      <c r="N656" s="44" t="s">
        <v>42</v>
      </c>
      <c r="O656" s="1"/>
      <c r="P656" s="1"/>
      <c r="Q656" s="1"/>
      <c r="R656" s="1"/>
      <c r="S656" s="1"/>
      <c r="T656" s="6" t="s">
        <v>71</v>
      </c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x14ac:dyDescent="0.2">
      <c r="A657" s="31"/>
      <c r="B657" s="30" t="s">
        <v>42</v>
      </c>
      <c r="C657" s="113" t="s">
        <v>78</v>
      </c>
      <c r="D657" s="113"/>
      <c r="E657" s="113"/>
      <c r="F657" s="25" t="s">
        <v>42</v>
      </c>
      <c r="G657" s="25" t="s">
        <v>42</v>
      </c>
      <c r="H657" s="25" t="s">
        <v>42</v>
      </c>
      <c r="I657" s="25" t="s">
        <v>42</v>
      </c>
      <c r="J657" s="26">
        <v>242.08</v>
      </c>
      <c r="K657" s="25" t="s">
        <v>42</v>
      </c>
      <c r="L657" s="26">
        <v>0.66</v>
      </c>
      <c r="M657" s="27" t="s">
        <v>42</v>
      </c>
      <c r="N657" s="28" t="s">
        <v>42</v>
      </c>
      <c r="O657" s="1"/>
      <c r="P657" s="1"/>
      <c r="Q657" s="1"/>
      <c r="R657" s="1"/>
      <c r="S657" s="1"/>
      <c r="T657" s="1"/>
      <c r="U657" s="6" t="s">
        <v>78</v>
      </c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x14ac:dyDescent="0.2">
      <c r="A658" s="31"/>
      <c r="B658" s="30" t="s">
        <v>42</v>
      </c>
      <c r="C658" s="111" t="s">
        <v>79</v>
      </c>
      <c r="D658" s="111"/>
      <c r="E658" s="111"/>
      <c r="F658" s="41" t="s">
        <v>42</v>
      </c>
      <c r="G658" s="41" t="s">
        <v>42</v>
      </c>
      <c r="H658" s="41" t="s">
        <v>42</v>
      </c>
      <c r="I658" s="41" t="s">
        <v>42</v>
      </c>
      <c r="J658" s="42" t="s">
        <v>42</v>
      </c>
      <c r="K658" s="41" t="s">
        <v>42</v>
      </c>
      <c r="L658" s="42">
        <v>0.3</v>
      </c>
      <c r="M658" s="43" t="s">
        <v>42</v>
      </c>
      <c r="N658" s="44">
        <v>3</v>
      </c>
      <c r="O658" s="1"/>
      <c r="P658" s="1"/>
      <c r="Q658" s="1"/>
      <c r="R658" s="1"/>
      <c r="S658" s="1"/>
      <c r="T658" s="6" t="s">
        <v>79</v>
      </c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56.25" x14ac:dyDescent="0.2">
      <c r="A659" s="31"/>
      <c r="B659" s="30" t="s">
        <v>99</v>
      </c>
      <c r="C659" s="111" t="s">
        <v>100</v>
      </c>
      <c r="D659" s="111"/>
      <c r="E659" s="111"/>
      <c r="F659" s="41" t="s">
        <v>82</v>
      </c>
      <c r="G659" s="41" t="s">
        <v>101</v>
      </c>
      <c r="H659" s="41" t="s">
        <v>84</v>
      </c>
      <c r="I659" s="41" t="s">
        <v>102</v>
      </c>
      <c r="J659" s="42" t="s">
        <v>42</v>
      </c>
      <c r="K659" s="41" t="s">
        <v>42</v>
      </c>
      <c r="L659" s="42">
        <v>0.3</v>
      </c>
      <c r="M659" s="43" t="s">
        <v>42</v>
      </c>
      <c r="N659" s="44">
        <v>3</v>
      </c>
      <c r="O659" s="1"/>
      <c r="P659" s="1"/>
      <c r="Q659" s="1"/>
      <c r="R659" s="1"/>
      <c r="S659" s="1"/>
      <c r="T659" s="6" t="s">
        <v>100</v>
      </c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56.25" x14ac:dyDescent="0.2">
      <c r="A660" s="31"/>
      <c r="B660" s="30" t="s">
        <v>103</v>
      </c>
      <c r="C660" s="111" t="s">
        <v>104</v>
      </c>
      <c r="D660" s="111"/>
      <c r="E660" s="111"/>
      <c r="F660" s="41" t="s">
        <v>82</v>
      </c>
      <c r="G660" s="41" t="s">
        <v>105</v>
      </c>
      <c r="H660" s="41" t="s">
        <v>89</v>
      </c>
      <c r="I660" s="41" t="s">
        <v>106</v>
      </c>
      <c r="J660" s="42" t="s">
        <v>42</v>
      </c>
      <c r="K660" s="41" t="s">
        <v>42</v>
      </c>
      <c r="L660" s="42">
        <v>0.18</v>
      </c>
      <c r="M660" s="43" t="s">
        <v>42</v>
      </c>
      <c r="N660" s="44">
        <v>2</v>
      </c>
      <c r="O660" s="1"/>
      <c r="P660" s="1"/>
      <c r="Q660" s="1"/>
      <c r="R660" s="1"/>
      <c r="S660" s="1"/>
      <c r="T660" s="6" t="s">
        <v>104</v>
      </c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x14ac:dyDescent="0.2">
      <c r="A661" s="45"/>
      <c r="B661" s="96"/>
      <c r="C661" s="114" t="s">
        <v>91</v>
      </c>
      <c r="D661" s="114"/>
      <c r="E661" s="114"/>
      <c r="F661" s="101" t="s">
        <v>42</v>
      </c>
      <c r="G661" s="101" t="s">
        <v>42</v>
      </c>
      <c r="H661" s="101" t="s">
        <v>42</v>
      </c>
      <c r="I661" s="101" t="s">
        <v>42</v>
      </c>
      <c r="J661" s="102" t="s">
        <v>42</v>
      </c>
      <c r="K661" s="101" t="s">
        <v>42</v>
      </c>
      <c r="L661" s="102">
        <v>1.1399999999999999</v>
      </c>
      <c r="M661" s="27" t="s">
        <v>42</v>
      </c>
      <c r="N661" s="103">
        <v>11</v>
      </c>
      <c r="O661" s="1"/>
      <c r="P661" s="1"/>
      <c r="Q661" s="1"/>
      <c r="R661" s="1"/>
      <c r="S661" s="1"/>
      <c r="T661" s="1"/>
      <c r="U661" s="1"/>
      <c r="V661" s="6" t="s">
        <v>91</v>
      </c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33.75" x14ac:dyDescent="0.2">
      <c r="A662" s="24" t="s">
        <v>660</v>
      </c>
      <c r="B662" s="98" t="s">
        <v>632</v>
      </c>
      <c r="C662" s="113" t="s">
        <v>1328</v>
      </c>
      <c r="D662" s="113"/>
      <c r="E662" s="113"/>
      <c r="F662" s="25" t="s">
        <v>56</v>
      </c>
      <c r="G662" s="25" t="s">
        <v>42</v>
      </c>
      <c r="H662" s="25" t="s">
        <v>42</v>
      </c>
      <c r="I662" s="25" t="s">
        <v>633</v>
      </c>
      <c r="J662" s="26" t="s">
        <v>42</v>
      </c>
      <c r="K662" s="25" t="s">
        <v>42</v>
      </c>
      <c r="L662" s="26" t="s">
        <v>42</v>
      </c>
      <c r="M662" s="27" t="s">
        <v>42</v>
      </c>
      <c r="N662" s="28" t="s">
        <v>42</v>
      </c>
      <c r="O662" s="1"/>
      <c r="P662" s="1"/>
      <c r="Q662" s="6" t="s">
        <v>1328</v>
      </c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x14ac:dyDescent="0.2">
      <c r="A663" s="40"/>
      <c r="B663" s="97"/>
      <c r="C663" s="111" t="s">
        <v>1329</v>
      </c>
      <c r="D663" s="111"/>
      <c r="E663" s="111"/>
      <c r="F663" s="111"/>
      <c r="G663" s="111"/>
      <c r="H663" s="111"/>
      <c r="I663" s="111"/>
      <c r="J663" s="111"/>
      <c r="K663" s="111"/>
      <c r="L663" s="111"/>
      <c r="M663" s="111"/>
      <c r="N663" s="112"/>
      <c r="O663" s="1"/>
      <c r="P663" s="1"/>
      <c r="Q663" s="1"/>
      <c r="R663" s="6" t="s">
        <v>1329</v>
      </c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x14ac:dyDescent="0.2">
      <c r="A664" s="31"/>
      <c r="B664" s="30" t="s">
        <v>54</v>
      </c>
      <c r="C664" s="111" t="s">
        <v>60</v>
      </c>
      <c r="D664" s="111"/>
      <c r="E664" s="111"/>
      <c r="F664" s="41" t="s">
        <v>42</v>
      </c>
      <c r="G664" s="41" t="s">
        <v>42</v>
      </c>
      <c r="H664" s="41" t="s">
        <v>42</v>
      </c>
      <c r="I664" s="41" t="s">
        <v>42</v>
      </c>
      <c r="J664" s="42">
        <v>829.12</v>
      </c>
      <c r="K664" s="41" t="s">
        <v>42</v>
      </c>
      <c r="L664" s="42">
        <v>2.0699999999999998</v>
      </c>
      <c r="M664" s="43">
        <v>8.57</v>
      </c>
      <c r="N664" s="44">
        <v>18</v>
      </c>
      <c r="O664" s="1"/>
      <c r="P664" s="1"/>
      <c r="Q664" s="1"/>
      <c r="R664" s="1"/>
      <c r="S664" s="6" t="s">
        <v>60</v>
      </c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x14ac:dyDescent="0.2">
      <c r="A665" s="31"/>
      <c r="B665" s="30" t="s">
        <v>62</v>
      </c>
      <c r="C665" s="111" t="s">
        <v>63</v>
      </c>
      <c r="D665" s="111"/>
      <c r="E665" s="111"/>
      <c r="F665" s="41" t="s">
        <v>42</v>
      </c>
      <c r="G665" s="41" t="s">
        <v>42</v>
      </c>
      <c r="H665" s="41" t="s">
        <v>42</v>
      </c>
      <c r="I665" s="41" t="s">
        <v>42</v>
      </c>
      <c r="J665" s="42">
        <v>21.88</v>
      </c>
      <c r="K665" s="41" t="s">
        <v>42</v>
      </c>
      <c r="L665" s="42">
        <v>0.05</v>
      </c>
      <c r="M665" s="43">
        <v>8.57</v>
      </c>
      <c r="N665" s="44" t="s">
        <v>42</v>
      </c>
      <c r="O665" s="1"/>
      <c r="P665" s="1"/>
      <c r="Q665" s="1"/>
      <c r="R665" s="1"/>
      <c r="S665" s="6" t="s">
        <v>63</v>
      </c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x14ac:dyDescent="0.2">
      <c r="A666" s="31"/>
      <c r="B666" s="30" t="s">
        <v>64</v>
      </c>
      <c r="C666" s="111" t="s">
        <v>65</v>
      </c>
      <c r="D666" s="111"/>
      <c r="E666" s="111"/>
      <c r="F666" s="41" t="s">
        <v>42</v>
      </c>
      <c r="G666" s="41" t="s">
        <v>42</v>
      </c>
      <c r="H666" s="41" t="s">
        <v>42</v>
      </c>
      <c r="I666" s="41" t="s">
        <v>42</v>
      </c>
      <c r="J666" s="42">
        <v>3.51</v>
      </c>
      <c r="K666" s="41" t="s">
        <v>42</v>
      </c>
      <c r="L666" s="42">
        <v>0.01</v>
      </c>
      <c r="M666" s="43">
        <v>8.57</v>
      </c>
      <c r="N666" s="44" t="s">
        <v>42</v>
      </c>
      <c r="O666" s="1"/>
      <c r="P666" s="1"/>
      <c r="Q666" s="1"/>
      <c r="R666" s="1"/>
      <c r="S666" s="6" t="s">
        <v>65</v>
      </c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x14ac:dyDescent="0.2">
      <c r="A667" s="31"/>
      <c r="B667" s="30" t="s">
        <v>66</v>
      </c>
      <c r="C667" s="111" t="s">
        <v>67</v>
      </c>
      <c r="D667" s="111"/>
      <c r="E667" s="111"/>
      <c r="F667" s="41" t="s">
        <v>42</v>
      </c>
      <c r="G667" s="41" t="s">
        <v>42</v>
      </c>
      <c r="H667" s="41" t="s">
        <v>42</v>
      </c>
      <c r="I667" s="41" t="s">
        <v>42</v>
      </c>
      <c r="J667" s="42">
        <v>6516.18</v>
      </c>
      <c r="K667" s="41" t="s">
        <v>42</v>
      </c>
      <c r="L667" s="42">
        <v>16.29</v>
      </c>
      <c r="M667" s="43">
        <v>8.57</v>
      </c>
      <c r="N667" s="44">
        <v>140</v>
      </c>
      <c r="O667" s="1"/>
      <c r="P667" s="1"/>
      <c r="Q667" s="1"/>
      <c r="R667" s="1"/>
      <c r="S667" s="6" t="s">
        <v>67</v>
      </c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x14ac:dyDescent="0.2">
      <c r="A668" s="31"/>
      <c r="B668" s="30" t="s">
        <v>42</v>
      </c>
      <c r="C668" s="111" t="s">
        <v>71</v>
      </c>
      <c r="D668" s="111"/>
      <c r="E668" s="111"/>
      <c r="F668" s="41" t="s">
        <v>72</v>
      </c>
      <c r="G668" s="41" t="s">
        <v>634</v>
      </c>
      <c r="H668" s="41" t="s">
        <v>42</v>
      </c>
      <c r="I668" s="41" t="s">
        <v>635</v>
      </c>
      <c r="J668" s="42" t="s">
        <v>42</v>
      </c>
      <c r="K668" s="41" t="s">
        <v>42</v>
      </c>
      <c r="L668" s="42" t="s">
        <v>42</v>
      </c>
      <c r="M668" s="43" t="s">
        <v>42</v>
      </c>
      <c r="N668" s="44" t="s">
        <v>42</v>
      </c>
      <c r="O668" s="1"/>
      <c r="P668" s="1"/>
      <c r="Q668" s="1"/>
      <c r="R668" s="1"/>
      <c r="S668" s="1"/>
      <c r="T668" s="6" t="s">
        <v>71</v>
      </c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x14ac:dyDescent="0.2">
      <c r="A669" s="31"/>
      <c r="B669" s="30" t="s">
        <v>42</v>
      </c>
      <c r="C669" s="111" t="s">
        <v>75</v>
      </c>
      <c r="D669" s="111"/>
      <c r="E669" s="111"/>
      <c r="F669" s="41" t="s">
        <v>72</v>
      </c>
      <c r="G669" s="41" t="s">
        <v>636</v>
      </c>
      <c r="H669" s="41" t="s">
        <v>42</v>
      </c>
      <c r="I669" s="41" t="s">
        <v>637</v>
      </c>
      <c r="J669" s="42" t="s">
        <v>42</v>
      </c>
      <c r="K669" s="41" t="s">
        <v>42</v>
      </c>
      <c r="L669" s="42" t="s">
        <v>42</v>
      </c>
      <c r="M669" s="43" t="s">
        <v>42</v>
      </c>
      <c r="N669" s="44" t="s">
        <v>42</v>
      </c>
      <c r="O669" s="1"/>
      <c r="P669" s="1"/>
      <c r="Q669" s="1"/>
      <c r="R669" s="1"/>
      <c r="S669" s="1"/>
      <c r="T669" s="6" t="s">
        <v>75</v>
      </c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x14ac:dyDescent="0.2">
      <c r="A670" s="31"/>
      <c r="B670" s="30" t="s">
        <v>42</v>
      </c>
      <c r="C670" s="113" t="s">
        <v>78</v>
      </c>
      <c r="D670" s="113"/>
      <c r="E670" s="113"/>
      <c r="F670" s="25" t="s">
        <v>42</v>
      </c>
      <c r="G670" s="25" t="s">
        <v>42</v>
      </c>
      <c r="H670" s="25" t="s">
        <v>42</v>
      </c>
      <c r="I670" s="25" t="s">
        <v>42</v>
      </c>
      <c r="J670" s="26">
        <v>7367.18</v>
      </c>
      <c r="K670" s="25" t="s">
        <v>42</v>
      </c>
      <c r="L670" s="26">
        <v>18.41</v>
      </c>
      <c r="M670" s="27" t="s">
        <v>42</v>
      </c>
      <c r="N670" s="28" t="s">
        <v>42</v>
      </c>
      <c r="O670" s="1"/>
      <c r="P670" s="1"/>
      <c r="Q670" s="1"/>
      <c r="R670" s="1"/>
      <c r="S670" s="1"/>
      <c r="T670" s="1"/>
      <c r="U670" s="6" t="s">
        <v>78</v>
      </c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x14ac:dyDescent="0.2">
      <c r="A671" s="31"/>
      <c r="B671" s="30" t="s">
        <v>42</v>
      </c>
      <c r="C671" s="111" t="s">
        <v>79</v>
      </c>
      <c r="D671" s="111"/>
      <c r="E671" s="111"/>
      <c r="F671" s="41" t="s">
        <v>42</v>
      </c>
      <c r="G671" s="41" t="s">
        <v>42</v>
      </c>
      <c r="H671" s="41" t="s">
        <v>42</v>
      </c>
      <c r="I671" s="41" t="s">
        <v>42</v>
      </c>
      <c r="J671" s="42" t="s">
        <v>42</v>
      </c>
      <c r="K671" s="41" t="s">
        <v>42</v>
      </c>
      <c r="L671" s="42">
        <v>2.08</v>
      </c>
      <c r="M671" s="43" t="s">
        <v>42</v>
      </c>
      <c r="N671" s="44">
        <v>18</v>
      </c>
      <c r="O671" s="1"/>
      <c r="P671" s="1"/>
      <c r="Q671" s="1"/>
      <c r="R671" s="1"/>
      <c r="S671" s="1"/>
      <c r="T671" s="6" t="s">
        <v>79</v>
      </c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22.5" x14ac:dyDescent="0.2">
      <c r="A672" s="31"/>
      <c r="B672" s="30" t="s">
        <v>113</v>
      </c>
      <c r="C672" s="111" t="s">
        <v>114</v>
      </c>
      <c r="D672" s="111"/>
      <c r="E672" s="111"/>
      <c r="F672" s="41" t="s">
        <v>82</v>
      </c>
      <c r="G672" s="41" t="s">
        <v>115</v>
      </c>
      <c r="H672" s="41" t="s">
        <v>84</v>
      </c>
      <c r="I672" s="41" t="s">
        <v>116</v>
      </c>
      <c r="J672" s="42" t="s">
        <v>42</v>
      </c>
      <c r="K672" s="41" t="s">
        <v>42</v>
      </c>
      <c r="L672" s="42">
        <v>2.25</v>
      </c>
      <c r="M672" s="43" t="s">
        <v>42</v>
      </c>
      <c r="N672" s="44">
        <v>19</v>
      </c>
      <c r="O672" s="1"/>
      <c r="P672" s="1"/>
      <c r="Q672" s="1"/>
      <c r="R672" s="1"/>
      <c r="S672" s="1"/>
      <c r="T672" s="6" t="s">
        <v>114</v>
      </c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22.5" x14ac:dyDescent="0.2">
      <c r="A673" s="31"/>
      <c r="B673" s="30" t="s">
        <v>117</v>
      </c>
      <c r="C673" s="111" t="s">
        <v>118</v>
      </c>
      <c r="D673" s="111"/>
      <c r="E673" s="111"/>
      <c r="F673" s="41" t="s">
        <v>82</v>
      </c>
      <c r="G673" s="41" t="s">
        <v>119</v>
      </c>
      <c r="H673" s="41" t="s">
        <v>89</v>
      </c>
      <c r="I673" s="41" t="s">
        <v>120</v>
      </c>
      <c r="J673" s="42" t="s">
        <v>42</v>
      </c>
      <c r="K673" s="41" t="s">
        <v>42</v>
      </c>
      <c r="L673" s="42">
        <v>1.1499999999999999</v>
      </c>
      <c r="M673" s="43" t="s">
        <v>42</v>
      </c>
      <c r="N673" s="44">
        <v>10</v>
      </c>
      <c r="O673" s="1"/>
      <c r="P673" s="1"/>
      <c r="Q673" s="1"/>
      <c r="R673" s="1"/>
      <c r="S673" s="1"/>
      <c r="T673" s="6" t="s">
        <v>118</v>
      </c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x14ac:dyDescent="0.2">
      <c r="A674" s="45"/>
      <c r="B674" s="96"/>
      <c r="C674" s="114" t="s">
        <v>91</v>
      </c>
      <c r="D674" s="114"/>
      <c r="E674" s="114"/>
      <c r="F674" s="101" t="s">
        <v>42</v>
      </c>
      <c r="G674" s="101" t="s">
        <v>42</v>
      </c>
      <c r="H674" s="101" t="s">
        <v>42</v>
      </c>
      <c r="I674" s="101" t="s">
        <v>42</v>
      </c>
      <c r="J674" s="102" t="s">
        <v>42</v>
      </c>
      <c r="K674" s="101" t="s">
        <v>42</v>
      </c>
      <c r="L674" s="102">
        <v>21.81</v>
      </c>
      <c r="M674" s="27" t="s">
        <v>42</v>
      </c>
      <c r="N674" s="103">
        <v>187</v>
      </c>
      <c r="O674" s="1"/>
      <c r="P674" s="1"/>
      <c r="Q674" s="1"/>
      <c r="R674" s="1"/>
      <c r="S674" s="1"/>
      <c r="T674" s="1"/>
      <c r="U674" s="1"/>
      <c r="V674" s="6" t="s">
        <v>91</v>
      </c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33.75" x14ac:dyDescent="0.2">
      <c r="A675" s="24" t="s">
        <v>663</v>
      </c>
      <c r="B675" s="98" t="s">
        <v>632</v>
      </c>
      <c r="C675" s="113" t="s">
        <v>1330</v>
      </c>
      <c r="D675" s="113"/>
      <c r="E675" s="113"/>
      <c r="F675" s="25" t="s">
        <v>56</v>
      </c>
      <c r="G675" s="25" t="s">
        <v>42</v>
      </c>
      <c r="H675" s="25" t="s">
        <v>42</v>
      </c>
      <c r="I675" s="25" t="s">
        <v>638</v>
      </c>
      <c r="J675" s="26" t="s">
        <v>42</v>
      </c>
      <c r="K675" s="25" t="s">
        <v>42</v>
      </c>
      <c r="L675" s="26" t="s">
        <v>42</v>
      </c>
      <c r="M675" s="27" t="s">
        <v>42</v>
      </c>
      <c r="N675" s="28" t="s">
        <v>42</v>
      </c>
      <c r="O675" s="1"/>
      <c r="P675" s="1"/>
      <c r="Q675" s="6" t="s">
        <v>1330</v>
      </c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22.5" x14ac:dyDescent="0.2">
      <c r="A676" s="40"/>
      <c r="B676" s="97"/>
      <c r="C676" s="111" t="s">
        <v>1331</v>
      </c>
      <c r="D676" s="111"/>
      <c r="E676" s="111"/>
      <c r="F676" s="111"/>
      <c r="G676" s="111"/>
      <c r="H676" s="111"/>
      <c r="I676" s="111"/>
      <c r="J676" s="111"/>
      <c r="K676" s="111"/>
      <c r="L676" s="111"/>
      <c r="M676" s="111"/>
      <c r="N676" s="112"/>
      <c r="O676" s="1"/>
      <c r="P676" s="1"/>
      <c r="Q676" s="1"/>
      <c r="R676" s="6" t="s">
        <v>1331</v>
      </c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x14ac:dyDescent="0.2">
      <c r="A677" s="31"/>
      <c r="B677" s="30" t="s">
        <v>54</v>
      </c>
      <c r="C677" s="111" t="s">
        <v>60</v>
      </c>
      <c r="D677" s="111"/>
      <c r="E677" s="111"/>
      <c r="F677" s="41" t="s">
        <v>42</v>
      </c>
      <c r="G677" s="41" t="s">
        <v>42</v>
      </c>
      <c r="H677" s="41" t="s">
        <v>42</v>
      </c>
      <c r="I677" s="41" t="s">
        <v>42</v>
      </c>
      <c r="J677" s="42">
        <v>829.12</v>
      </c>
      <c r="K677" s="41" t="s">
        <v>42</v>
      </c>
      <c r="L677" s="42">
        <v>299.48</v>
      </c>
      <c r="M677" s="43">
        <v>8.57</v>
      </c>
      <c r="N677" s="44">
        <v>2567</v>
      </c>
      <c r="O677" s="1"/>
      <c r="P677" s="1"/>
      <c r="Q677" s="1"/>
      <c r="R677" s="1"/>
      <c r="S677" s="6" t="s">
        <v>60</v>
      </c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x14ac:dyDescent="0.2">
      <c r="A678" s="31"/>
      <c r="B678" s="30" t="s">
        <v>62</v>
      </c>
      <c r="C678" s="111" t="s">
        <v>63</v>
      </c>
      <c r="D678" s="111"/>
      <c r="E678" s="111"/>
      <c r="F678" s="41" t="s">
        <v>42</v>
      </c>
      <c r="G678" s="41" t="s">
        <v>42</v>
      </c>
      <c r="H678" s="41" t="s">
        <v>42</v>
      </c>
      <c r="I678" s="41" t="s">
        <v>42</v>
      </c>
      <c r="J678" s="42">
        <v>21.88</v>
      </c>
      <c r="K678" s="41" t="s">
        <v>42</v>
      </c>
      <c r="L678" s="42">
        <v>7.9</v>
      </c>
      <c r="M678" s="43">
        <v>8.57</v>
      </c>
      <c r="N678" s="44">
        <v>68</v>
      </c>
      <c r="O678" s="1"/>
      <c r="P678" s="1"/>
      <c r="Q678" s="1"/>
      <c r="R678" s="1"/>
      <c r="S678" s="6" t="s">
        <v>63</v>
      </c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x14ac:dyDescent="0.2">
      <c r="A679" s="31"/>
      <c r="B679" s="30" t="s">
        <v>64</v>
      </c>
      <c r="C679" s="111" t="s">
        <v>65</v>
      </c>
      <c r="D679" s="111"/>
      <c r="E679" s="111"/>
      <c r="F679" s="41" t="s">
        <v>42</v>
      </c>
      <c r="G679" s="41" t="s">
        <v>42</v>
      </c>
      <c r="H679" s="41" t="s">
        <v>42</v>
      </c>
      <c r="I679" s="41" t="s">
        <v>42</v>
      </c>
      <c r="J679" s="42">
        <v>3.51</v>
      </c>
      <c r="K679" s="41" t="s">
        <v>42</v>
      </c>
      <c r="L679" s="42">
        <v>1.27</v>
      </c>
      <c r="M679" s="43">
        <v>8.57</v>
      </c>
      <c r="N679" s="44">
        <v>11</v>
      </c>
      <c r="O679" s="1"/>
      <c r="P679" s="1"/>
      <c r="Q679" s="1"/>
      <c r="R679" s="1"/>
      <c r="S679" s="6" t="s">
        <v>65</v>
      </c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x14ac:dyDescent="0.2">
      <c r="A680" s="31"/>
      <c r="B680" s="30" t="s">
        <v>66</v>
      </c>
      <c r="C680" s="111" t="s">
        <v>67</v>
      </c>
      <c r="D680" s="111"/>
      <c r="E680" s="111"/>
      <c r="F680" s="41" t="s">
        <v>42</v>
      </c>
      <c r="G680" s="41" t="s">
        <v>42</v>
      </c>
      <c r="H680" s="41" t="s">
        <v>42</v>
      </c>
      <c r="I680" s="41" t="s">
        <v>42</v>
      </c>
      <c r="J680" s="42">
        <v>6516.18</v>
      </c>
      <c r="K680" s="41" t="s">
        <v>42</v>
      </c>
      <c r="L680" s="42">
        <v>2353.64</v>
      </c>
      <c r="M680" s="43">
        <v>8.57</v>
      </c>
      <c r="N680" s="44">
        <v>20171</v>
      </c>
      <c r="O680" s="1"/>
      <c r="P680" s="1"/>
      <c r="Q680" s="1"/>
      <c r="R680" s="1"/>
      <c r="S680" s="6" t="s">
        <v>67</v>
      </c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x14ac:dyDescent="0.2">
      <c r="A681" s="31"/>
      <c r="B681" s="30" t="s">
        <v>42</v>
      </c>
      <c r="C681" s="111" t="s">
        <v>71</v>
      </c>
      <c r="D681" s="111"/>
      <c r="E681" s="111"/>
      <c r="F681" s="41" t="s">
        <v>72</v>
      </c>
      <c r="G681" s="41" t="s">
        <v>634</v>
      </c>
      <c r="H681" s="41" t="s">
        <v>42</v>
      </c>
      <c r="I681" s="41" t="s">
        <v>639</v>
      </c>
      <c r="J681" s="42" t="s">
        <v>42</v>
      </c>
      <c r="K681" s="41" t="s">
        <v>42</v>
      </c>
      <c r="L681" s="42" t="s">
        <v>42</v>
      </c>
      <c r="M681" s="43" t="s">
        <v>42</v>
      </c>
      <c r="N681" s="44" t="s">
        <v>42</v>
      </c>
      <c r="O681" s="1"/>
      <c r="P681" s="1"/>
      <c r="Q681" s="1"/>
      <c r="R681" s="1"/>
      <c r="S681" s="1"/>
      <c r="T681" s="6" t="s">
        <v>71</v>
      </c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x14ac:dyDescent="0.2">
      <c r="A682" s="31"/>
      <c r="B682" s="30" t="s">
        <v>42</v>
      </c>
      <c r="C682" s="111" t="s">
        <v>75</v>
      </c>
      <c r="D682" s="111"/>
      <c r="E682" s="111"/>
      <c r="F682" s="41" t="s">
        <v>72</v>
      </c>
      <c r="G682" s="41" t="s">
        <v>636</v>
      </c>
      <c r="H682" s="41" t="s">
        <v>42</v>
      </c>
      <c r="I682" s="41" t="s">
        <v>640</v>
      </c>
      <c r="J682" s="42" t="s">
        <v>42</v>
      </c>
      <c r="K682" s="41" t="s">
        <v>42</v>
      </c>
      <c r="L682" s="42" t="s">
        <v>42</v>
      </c>
      <c r="M682" s="43" t="s">
        <v>42</v>
      </c>
      <c r="N682" s="44" t="s">
        <v>42</v>
      </c>
      <c r="O682" s="1"/>
      <c r="P682" s="1"/>
      <c r="Q682" s="1"/>
      <c r="R682" s="1"/>
      <c r="S682" s="1"/>
      <c r="T682" s="6" t="s">
        <v>75</v>
      </c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x14ac:dyDescent="0.2">
      <c r="A683" s="31"/>
      <c r="B683" s="30" t="s">
        <v>42</v>
      </c>
      <c r="C683" s="113" t="s">
        <v>78</v>
      </c>
      <c r="D683" s="113"/>
      <c r="E683" s="113"/>
      <c r="F683" s="25" t="s">
        <v>42</v>
      </c>
      <c r="G683" s="25" t="s">
        <v>42</v>
      </c>
      <c r="H683" s="25" t="s">
        <v>42</v>
      </c>
      <c r="I683" s="25" t="s">
        <v>42</v>
      </c>
      <c r="J683" s="26">
        <v>7367.18</v>
      </c>
      <c r="K683" s="25" t="s">
        <v>42</v>
      </c>
      <c r="L683" s="26">
        <v>2661.02</v>
      </c>
      <c r="M683" s="27" t="s">
        <v>42</v>
      </c>
      <c r="N683" s="28" t="s">
        <v>42</v>
      </c>
      <c r="O683" s="1"/>
      <c r="P683" s="1"/>
      <c r="Q683" s="1"/>
      <c r="R683" s="1"/>
      <c r="S683" s="1"/>
      <c r="T683" s="1"/>
      <c r="U683" s="6" t="s">
        <v>78</v>
      </c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x14ac:dyDescent="0.2">
      <c r="A684" s="31"/>
      <c r="B684" s="30" t="s">
        <v>42</v>
      </c>
      <c r="C684" s="111" t="s">
        <v>79</v>
      </c>
      <c r="D684" s="111"/>
      <c r="E684" s="111"/>
      <c r="F684" s="41" t="s">
        <v>42</v>
      </c>
      <c r="G684" s="41" t="s">
        <v>42</v>
      </c>
      <c r="H684" s="41" t="s">
        <v>42</v>
      </c>
      <c r="I684" s="41" t="s">
        <v>42</v>
      </c>
      <c r="J684" s="42" t="s">
        <v>42</v>
      </c>
      <c r="K684" s="41" t="s">
        <v>42</v>
      </c>
      <c r="L684" s="42">
        <v>300.75</v>
      </c>
      <c r="M684" s="43" t="s">
        <v>42</v>
      </c>
      <c r="N684" s="44">
        <v>2578</v>
      </c>
      <c r="O684" s="1"/>
      <c r="P684" s="1"/>
      <c r="Q684" s="1"/>
      <c r="R684" s="1"/>
      <c r="S684" s="1"/>
      <c r="T684" s="6" t="s">
        <v>79</v>
      </c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22.5" x14ac:dyDescent="0.2">
      <c r="A685" s="31"/>
      <c r="B685" s="30" t="s">
        <v>113</v>
      </c>
      <c r="C685" s="111" t="s">
        <v>114</v>
      </c>
      <c r="D685" s="111"/>
      <c r="E685" s="111"/>
      <c r="F685" s="41" t="s">
        <v>82</v>
      </c>
      <c r="G685" s="41" t="s">
        <v>115</v>
      </c>
      <c r="H685" s="41" t="s">
        <v>84</v>
      </c>
      <c r="I685" s="41" t="s">
        <v>116</v>
      </c>
      <c r="J685" s="42" t="s">
        <v>42</v>
      </c>
      <c r="K685" s="41" t="s">
        <v>42</v>
      </c>
      <c r="L685" s="42">
        <v>324.81</v>
      </c>
      <c r="M685" s="43" t="s">
        <v>42</v>
      </c>
      <c r="N685" s="44">
        <v>2784</v>
      </c>
      <c r="O685" s="1"/>
      <c r="P685" s="1"/>
      <c r="Q685" s="1"/>
      <c r="R685" s="1"/>
      <c r="S685" s="1"/>
      <c r="T685" s="6" t="s">
        <v>114</v>
      </c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22.5" x14ac:dyDescent="0.2">
      <c r="A686" s="31"/>
      <c r="B686" s="30" t="s">
        <v>117</v>
      </c>
      <c r="C686" s="111" t="s">
        <v>118</v>
      </c>
      <c r="D686" s="111"/>
      <c r="E686" s="111"/>
      <c r="F686" s="41" t="s">
        <v>82</v>
      </c>
      <c r="G686" s="41" t="s">
        <v>119</v>
      </c>
      <c r="H686" s="41" t="s">
        <v>89</v>
      </c>
      <c r="I686" s="41" t="s">
        <v>120</v>
      </c>
      <c r="J686" s="42" t="s">
        <v>42</v>
      </c>
      <c r="K686" s="41" t="s">
        <v>42</v>
      </c>
      <c r="L686" s="42">
        <v>166.16</v>
      </c>
      <c r="M686" s="43" t="s">
        <v>42</v>
      </c>
      <c r="N686" s="44">
        <v>1424</v>
      </c>
      <c r="O686" s="1"/>
      <c r="P686" s="1"/>
      <c r="Q686" s="1"/>
      <c r="R686" s="1"/>
      <c r="S686" s="1"/>
      <c r="T686" s="6" t="s">
        <v>118</v>
      </c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x14ac:dyDescent="0.2">
      <c r="A687" s="45"/>
      <c r="B687" s="96"/>
      <c r="C687" s="114" t="s">
        <v>91</v>
      </c>
      <c r="D687" s="114"/>
      <c r="E687" s="114"/>
      <c r="F687" s="101" t="s">
        <v>42</v>
      </c>
      <c r="G687" s="101" t="s">
        <v>42</v>
      </c>
      <c r="H687" s="101" t="s">
        <v>42</v>
      </c>
      <c r="I687" s="101" t="s">
        <v>42</v>
      </c>
      <c r="J687" s="102" t="s">
        <v>42</v>
      </c>
      <c r="K687" s="101" t="s">
        <v>42</v>
      </c>
      <c r="L687" s="102">
        <v>3151.99</v>
      </c>
      <c r="M687" s="27" t="s">
        <v>42</v>
      </c>
      <c r="N687" s="103">
        <v>27014</v>
      </c>
      <c r="O687" s="1"/>
      <c r="P687" s="1"/>
      <c r="Q687" s="1"/>
      <c r="R687" s="1"/>
      <c r="S687" s="1"/>
      <c r="T687" s="1"/>
      <c r="U687" s="1"/>
      <c r="V687" s="6" t="s">
        <v>91</v>
      </c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22.5" x14ac:dyDescent="0.2">
      <c r="A688" s="24" t="s">
        <v>666</v>
      </c>
      <c r="B688" s="98" t="s">
        <v>641</v>
      </c>
      <c r="C688" s="113" t="s">
        <v>642</v>
      </c>
      <c r="D688" s="113"/>
      <c r="E688" s="113"/>
      <c r="F688" s="25" t="s">
        <v>133</v>
      </c>
      <c r="G688" s="25" t="s">
        <v>42</v>
      </c>
      <c r="H688" s="25" t="s">
        <v>42</v>
      </c>
      <c r="I688" s="25" t="s">
        <v>643</v>
      </c>
      <c r="J688" s="26">
        <v>11200</v>
      </c>
      <c r="K688" s="25" t="s">
        <v>42</v>
      </c>
      <c r="L688" s="26">
        <v>-2305.9</v>
      </c>
      <c r="M688" s="27">
        <v>8.57</v>
      </c>
      <c r="N688" s="28">
        <v>-19762</v>
      </c>
      <c r="O688" s="1"/>
      <c r="P688" s="1"/>
      <c r="Q688" s="6" t="s">
        <v>642</v>
      </c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33.75" x14ac:dyDescent="0.2">
      <c r="A689" s="24" t="s">
        <v>102</v>
      </c>
      <c r="B689" s="98" t="s">
        <v>645</v>
      </c>
      <c r="C689" s="113" t="s">
        <v>1332</v>
      </c>
      <c r="D689" s="113"/>
      <c r="E689" s="113"/>
      <c r="F689" s="25" t="s">
        <v>69</v>
      </c>
      <c r="G689" s="25" t="s">
        <v>42</v>
      </c>
      <c r="H689" s="25" t="s">
        <v>42</v>
      </c>
      <c r="I689" s="25" t="s">
        <v>646</v>
      </c>
      <c r="J689" s="26">
        <v>73.67</v>
      </c>
      <c r="K689" s="25" t="s">
        <v>42</v>
      </c>
      <c r="L689" s="26">
        <v>2927.06</v>
      </c>
      <c r="M689" s="27">
        <v>8.57</v>
      </c>
      <c r="N689" s="28">
        <v>25085</v>
      </c>
      <c r="O689" s="1"/>
      <c r="P689" s="1"/>
      <c r="Q689" s="6" t="s">
        <v>1332</v>
      </c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x14ac:dyDescent="0.2">
      <c r="A690" s="40"/>
      <c r="B690" s="97"/>
      <c r="C690" s="111" t="s">
        <v>1333</v>
      </c>
      <c r="D690" s="111"/>
      <c r="E690" s="111"/>
      <c r="F690" s="111"/>
      <c r="G690" s="111"/>
      <c r="H690" s="111"/>
      <c r="I690" s="111"/>
      <c r="J690" s="111"/>
      <c r="K690" s="111"/>
      <c r="L690" s="111"/>
      <c r="M690" s="111"/>
      <c r="N690" s="112"/>
      <c r="O690" s="1"/>
      <c r="P690" s="1"/>
      <c r="Q690" s="1"/>
      <c r="R690" s="6" t="s">
        <v>1333</v>
      </c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22.5" x14ac:dyDescent="0.2">
      <c r="A691" s="24" t="s">
        <v>70</v>
      </c>
      <c r="B691" s="98" t="s">
        <v>648</v>
      </c>
      <c r="C691" s="113" t="s">
        <v>649</v>
      </c>
      <c r="D691" s="113"/>
      <c r="E691" s="113"/>
      <c r="F691" s="25" t="s">
        <v>542</v>
      </c>
      <c r="G691" s="25" t="s">
        <v>42</v>
      </c>
      <c r="H691" s="25" t="s">
        <v>42</v>
      </c>
      <c r="I691" s="25" t="s">
        <v>64</v>
      </c>
      <c r="J691" s="26" t="s">
        <v>42</v>
      </c>
      <c r="K691" s="25" t="s">
        <v>42</v>
      </c>
      <c r="L691" s="26" t="s">
        <v>42</v>
      </c>
      <c r="M691" s="27" t="s">
        <v>42</v>
      </c>
      <c r="N691" s="28" t="s">
        <v>42</v>
      </c>
      <c r="O691" s="1"/>
      <c r="P691" s="1"/>
      <c r="Q691" s="6" t="s">
        <v>649</v>
      </c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x14ac:dyDescent="0.2">
      <c r="A692" s="31"/>
      <c r="B692" s="30" t="s">
        <v>54</v>
      </c>
      <c r="C692" s="111" t="s">
        <v>60</v>
      </c>
      <c r="D692" s="111"/>
      <c r="E692" s="111"/>
      <c r="F692" s="41" t="s">
        <v>42</v>
      </c>
      <c r="G692" s="41" t="s">
        <v>42</v>
      </c>
      <c r="H692" s="41" t="s">
        <v>42</v>
      </c>
      <c r="I692" s="41" t="s">
        <v>42</v>
      </c>
      <c r="J692" s="42">
        <v>1.1499999999999999</v>
      </c>
      <c r="K692" s="41" t="s">
        <v>42</v>
      </c>
      <c r="L692" s="42">
        <v>3.45</v>
      </c>
      <c r="M692" s="43">
        <v>8.57</v>
      </c>
      <c r="N692" s="44">
        <v>30</v>
      </c>
      <c r="O692" s="1"/>
      <c r="P692" s="1"/>
      <c r="Q692" s="1"/>
      <c r="R692" s="1"/>
      <c r="S692" s="6" t="s">
        <v>60</v>
      </c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x14ac:dyDescent="0.2">
      <c r="A693" s="31"/>
      <c r="B693" s="30" t="s">
        <v>66</v>
      </c>
      <c r="C693" s="111" t="s">
        <v>67</v>
      </c>
      <c r="D693" s="111"/>
      <c r="E693" s="111"/>
      <c r="F693" s="41" t="s">
        <v>42</v>
      </c>
      <c r="G693" s="41" t="s">
        <v>42</v>
      </c>
      <c r="H693" s="41" t="s">
        <v>42</v>
      </c>
      <c r="I693" s="41" t="s">
        <v>42</v>
      </c>
      <c r="J693" s="42">
        <v>7.8</v>
      </c>
      <c r="K693" s="41" t="s">
        <v>42</v>
      </c>
      <c r="L693" s="42">
        <v>23.4</v>
      </c>
      <c r="M693" s="43">
        <v>8.57</v>
      </c>
      <c r="N693" s="44">
        <v>201</v>
      </c>
      <c r="O693" s="1"/>
      <c r="P693" s="1"/>
      <c r="Q693" s="1"/>
      <c r="R693" s="1"/>
      <c r="S693" s="6" t="s">
        <v>67</v>
      </c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x14ac:dyDescent="0.2">
      <c r="A694" s="31"/>
      <c r="B694" s="30" t="s">
        <v>42</v>
      </c>
      <c r="C694" s="111" t="s">
        <v>71</v>
      </c>
      <c r="D694" s="111"/>
      <c r="E694" s="111"/>
      <c r="F694" s="41" t="s">
        <v>72</v>
      </c>
      <c r="G694" s="41" t="s">
        <v>650</v>
      </c>
      <c r="H694" s="41" t="s">
        <v>42</v>
      </c>
      <c r="I694" s="41" t="s">
        <v>651</v>
      </c>
      <c r="J694" s="42" t="s">
        <v>42</v>
      </c>
      <c r="K694" s="41" t="s">
        <v>42</v>
      </c>
      <c r="L694" s="42" t="s">
        <v>42</v>
      </c>
      <c r="M694" s="43" t="s">
        <v>42</v>
      </c>
      <c r="N694" s="44" t="s">
        <v>42</v>
      </c>
      <c r="O694" s="1"/>
      <c r="P694" s="1"/>
      <c r="Q694" s="1"/>
      <c r="R694" s="1"/>
      <c r="S694" s="1"/>
      <c r="T694" s="6" t="s">
        <v>71</v>
      </c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x14ac:dyDescent="0.2">
      <c r="A695" s="31"/>
      <c r="B695" s="30" t="s">
        <v>42</v>
      </c>
      <c r="C695" s="113" t="s">
        <v>78</v>
      </c>
      <c r="D695" s="113"/>
      <c r="E695" s="113"/>
      <c r="F695" s="25" t="s">
        <v>42</v>
      </c>
      <c r="G695" s="25" t="s">
        <v>42</v>
      </c>
      <c r="H695" s="25" t="s">
        <v>42</v>
      </c>
      <c r="I695" s="25" t="s">
        <v>42</v>
      </c>
      <c r="J695" s="26">
        <v>8.9499999999999993</v>
      </c>
      <c r="K695" s="25" t="s">
        <v>42</v>
      </c>
      <c r="L695" s="26">
        <v>26.85</v>
      </c>
      <c r="M695" s="27" t="s">
        <v>42</v>
      </c>
      <c r="N695" s="28" t="s">
        <v>42</v>
      </c>
      <c r="O695" s="1"/>
      <c r="P695" s="1"/>
      <c r="Q695" s="1"/>
      <c r="R695" s="1"/>
      <c r="S695" s="1"/>
      <c r="T695" s="1"/>
      <c r="U695" s="6" t="s">
        <v>78</v>
      </c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x14ac:dyDescent="0.2">
      <c r="A696" s="31"/>
      <c r="B696" s="30" t="s">
        <v>42</v>
      </c>
      <c r="C696" s="111" t="s">
        <v>79</v>
      </c>
      <c r="D696" s="111"/>
      <c r="E696" s="111"/>
      <c r="F696" s="41" t="s">
        <v>42</v>
      </c>
      <c r="G696" s="41" t="s">
        <v>42</v>
      </c>
      <c r="H696" s="41" t="s">
        <v>42</v>
      </c>
      <c r="I696" s="41" t="s">
        <v>42</v>
      </c>
      <c r="J696" s="42" t="s">
        <v>42</v>
      </c>
      <c r="K696" s="41" t="s">
        <v>42</v>
      </c>
      <c r="L696" s="42">
        <v>3.45</v>
      </c>
      <c r="M696" s="43" t="s">
        <v>42</v>
      </c>
      <c r="N696" s="44">
        <v>30</v>
      </c>
      <c r="O696" s="1"/>
      <c r="P696" s="1"/>
      <c r="Q696" s="1"/>
      <c r="R696" s="1"/>
      <c r="S696" s="1"/>
      <c r="T696" s="6" t="s">
        <v>79</v>
      </c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22.5" x14ac:dyDescent="0.2">
      <c r="A697" s="31"/>
      <c r="B697" s="30" t="s">
        <v>113</v>
      </c>
      <c r="C697" s="111" t="s">
        <v>114</v>
      </c>
      <c r="D697" s="111"/>
      <c r="E697" s="111"/>
      <c r="F697" s="41" t="s">
        <v>82</v>
      </c>
      <c r="G697" s="41" t="s">
        <v>115</v>
      </c>
      <c r="H697" s="41" t="s">
        <v>84</v>
      </c>
      <c r="I697" s="41" t="s">
        <v>116</v>
      </c>
      <c r="J697" s="42" t="s">
        <v>42</v>
      </c>
      <c r="K697" s="41" t="s">
        <v>42</v>
      </c>
      <c r="L697" s="42">
        <v>3.73</v>
      </c>
      <c r="M697" s="43" t="s">
        <v>42</v>
      </c>
      <c r="N697" s="44">
        <v>32</v>
      </c>
      <c r="O697" s="1"/>
      <c r="P697" s="1"/>
      <c r="Q697" s="1"/>
      <c r="R697" s="1"/>
      <c r="S697" s="1"/>
      <c r="T697" s="6" t="s">
        <v>114</v>
      </c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22.5" x14ac:dyDescent="0.2">
      <c r="A698" s="31"/>
      <c r="B698" s="30" t="s">
        <v>117</v>
      </c>
      <c r="C698" s="111" t="s">
        <v>118</v>
      </c>
      <c r="D698" s="111"/>
      <c r="E698" s="111"/>
      <c r="F698" s="41" t="s">
        <v>82</v>
      </c>
      <c r="G698" s="41" t="s">
        <v>119</v>
      </c>
      <c r="H698" s="41" t="s">
        <v>89</v>
      </c>
      <c r="I698" s="41" t="s">
        <v>120</v>
      </c>
      <c r="J698" s="42" t="s">
        <v>42</v>
      </c>
      <c r="K698" s="41" t="s">
        <v>42</v>
      </c>
      <c r="L698" s="42">
        <v>1.91</v>
      </c>
      <c r="M698" s="43" t="s">
        <v>42</v>
      </c>
      <c r="N698" s="44">
        <v>17</v>
      </c>
      <c r="O698" s="1"/>
      <c r="P698" s="1"/>
      <c r="Q698" s="1"/>
      <c r="R698" s="1"/>
      <c r="S698" s="1"/>
      <c r="T698" s="6" t="s">
        <v>118</v>
      </c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x14ac:dyDescent="0.2">
      <c r="A699" s="45"/>
      <c r="B699" s="96"/>
      <c r="C699" s="114" t="s">
        <v>91</v>
      </c>
      <c r="D699" s="114"/>
      <c r="E699" s="114"/>
      <c r="F699" s="101" t="s">
        <v>42</v>
      </c>
      <c r="G699" s="101" t="s">
        <v>42</v>
      </c>
      <c r="H699" s="101" t="s">
        <v>42</v>
      </c>
      <c r="I699" s="101" t="s">
        <v>42</v>
      </c>
      <c r="J699" s="102" t="s">
        <v>42</v>
      </c>
      <c r="K699" s="101" t="s">
        <v>42</v>
      </c>
      <c r="L699" s="102">
        <v>32.49</v>
      </c>
      <c r="M699" s="27" t="s">
        <v>42</v>
      </c>
      <c r="N699" s="103">
        <v>280</v>
      </c>
      <c r="O699" s="1"/>
      <c r="P699" s="1"/>
      <c r="Q699" s="1"/>
      <c r="R699" s="1"/>
      <c r="S699" s="1"/>
      <c r="T699" s="1"/>
      <c r="U699" s="1"/>
      <c r="V699" s="6" t="s">
        <v>91</v>
      </c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33.75" x14ac:dyDescent="0.2">
      <c r="A700" s="24" t="s">
        <v>679</v>
      </c>
      <c r="B700" s="98" t="s">
        <v>653</v>
      </c>
      <c r="C700" s="113" t="s">
        <v>654</v>
      </c>
      <c r="D700" s="113"/>
      <c r="E700" s="113"/>
      <c r="F700" s="25" t="s">
        <v>339</v>
      </c>
      <c r="G700" s="25" t="s">
        <v>42</v>
      </c>
      <c r="H700" s="25" t="s">
        <v>42</v>
      </c>
      <c r="I700" s="25" t="s">
        <v>54</v>
      </c>
      <c r="J700" s="26">
        <v>357.8</v>
      </c>
      <c r="K700" s="25" t="s">
        <v>42</v>
      </c>
      <c r="L700" s="26">
        <v>357.8</v>
      </c>
      <c r="M700" s="27">
        <v>8.57</v>
      </c>
      <c r="N700" s="28">
        <v>3066</v>
      </c>
      <c r="O700" s="1"/>
      <c r="P700" s="1"/>
      <c r="Q700" s="6" t="s">
        <v>654</v>
      </c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45" x14ac:dyDescent="0.2">
      <c r="A701" s="24" t="s">
        <v>502</v>
      </c>
      <c r="B701" s="98" t="s">
        <v>656</v>
      </c>
      <c r="C701" s="113" t="s">
        <v>657</v>
      </c>
      <c r="D701" s="113"/>
      <c r="E701" s="113"/>
      <c r="F701" s="25" t="s">
        <v>339</v>
      </c>
      <c r="G701" s="25" t="s">
        <v>42</v>
      </c>
      <c r="H701" s="25" t="s">
        <v>42</v>
      </c>
      <c r="I701" s="25" t="s">
        <v>66</v>
      </c>
      <c r="J701" s="26">
        <v>65.06</v>
      </c>
      <c r="K701" s="25" t="s">
        <v>42</v>
      </c>
      <c r="L701" s="26">
        <v>260.24</v>
      </c>
      <c r="M701" s="27">
        <v>8.57</v>
      </c>
      <c r="N701" s="28">
        <v>2230</v>
      </c>
      <c r="O701" s="1"/>
      <c r="P701" s="1"/>
      <c r="Q701" s="6" t="s">
        <v>657</v>
      </c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22.5" x14ac:dyDescent="0.2">
      <c r="A702" s="24" t="s">
        <v>557</v>
      </c>
      <c r="B702" s="98" t="s">
        <v>659</v>
      </c>
      <c r="C702" s="113" t="s">
        <v>1334</v>
      </c>
      <c r="D702" s="113"/>
      <c r="E702" s="113"/>
      <c r="F702" s="25" t="s">
        <v>339</v>
      </c>
      <c r="G702" s="25" t="s">
        <v>42</v>
      </c>
      <c r="H702" s="25" t="s">
        <v>42</v>
      </c>
      <c r="I702" s="25" t="s">
        <v>64</v>
      </c>
      <c r="J702" s="26" t="s">
        <v>42</v>
      </c>
      <c r="K702" s="25" t="s">
        <v>42</v>
      </c>
      <c r="L702" s="26" t="s">
        <v>42</v>
      </c>
      <c r="M702" s="27" t="s">
        <v>42</v>
      </c>
      <c r="N702" s="28" t="s">
        <v>42</v>
      </c>
      <c r="O702" s="1"/>
      <c r="P702" s="1"/>
      <c r="Q702" s="6" t="s">
        <v>1334</v>
      </c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x14ac:dyDescent="0.2">
      <c r="A703" s="40"/>
      <c r="B703" s="97"/>
      <c r="C703" s="111" t="s">
        <v>1335</v>
      </c>
      <c r="D703" s="111"/>
      <c r="E703" s="111"/>
      <c r="F703" s="111"/>
      <c r="G703" s="111"/>
      <c r="H703" s="111"/>
      <c r="I703" s="111"/>
      <c r="J703" s="111"/>
      <c r="K703" s="111"/>
      <c r="L703" s="111"/>
      <c r="M703" s="111"/>
      <c r="N703" s="112"/>
      <c r="O703" s="1"/>
      <c r="P703" s="1"/>
      <c r="Q703" s="1"/>
      <c r="R703" s="6" t="s">
        <v>1335</v>
      </c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x14ac:dyDescent="0.2">
      <c r="A704" s="31"/>
      <c r="B704" s="30" t="s">
        <v>54</v>
      </c>
      <c r="C704" s="111" t="s">
        <v>60</v>
      </c>
      <c r="D704" s="111"/>
      <c r="E704" s="111"/>
      <c r="F704" s="41" t="s">
        <v>42</v>
      </c>
      <c r="G704" s="41" t="s">
        <v>42</v>
      </c>
      <c r="H704" s="41" t="s">
        <v>42</v>
      </c>
      <c r="I704" s="41" t="s">
        <v>42</v>
      </c>
      <c r="J704" s="42">
        <v>1.1499999999999999</v>
      </c>
      <c r="K704" s="41" t="s">
        <v>42</v>
      </c>
      <c r="L704" s="42">
        <v>3.45</v>
      </c>
      <c r="M704" s="43">
        <v>8.57</v>
      </c>
      <c r="N704" s="44">
        <v>30</v>
      </c>
      <c r="O704" s="1"/>
      <c r="P704" s="1"/>
      <c r="Q704" s="1"/>
      <c r="R704" s="1"/>
      <c r="S704" s="6" t="s">
        <v>60</v>
      </c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x14ac:dyDescent="0.2">
      <c r="A705" s="31"/>
      <c r="B705" s="30" t="s">
        <v>42</v>
      </c>
      <c r="C705" s="111" t="s">
        <v>71</v>
      </c>
      <c r="D705" s="111"/>
      <c r="E705" s="111"/>
      <c r="F705" s="41" t="s">
        <v>72</v>
      </c>
      <c r="G705" s="41" t="s">
        <v>650</v>
      </c>
      <c r="H705" s="41" t="s">
        <v>42</v>
      </c>
      <c r="I705" s="41" t="s">
        <v>651</v>
      </c>
      <c r="J705" s="42" t="s">
        <v>42</v>
      </c>
      <c r="K705" s="41" t="s">
        <v>42</v>
      </c>
      <c r="L705" s="42" t="s">
        <v>42</v>
      </c>
      <c r="M705" s="43" t="s">
        <v>42</v>
      </c>
      <c r="N705" s="44" t="s">
        <v>42</v>
      </c>
      <c r="O705" s="1"/>
      <c r="P705" s="1"/>
      <c r="Q705" s="1"/>
      <c r="R705" s="1"/>
      <c r="S705" s="1"/>
      <c r="T705" s="6" t="s">
        <v>71</v>
      </c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x14ac:dyDescent="0.2">
      <c r="A706" s="31"/>
      <c r="B706" s="30" t="s">
        <v>42</v>
      </c>
      <c r="C706" s="113" t="s">
        <v>78</v>
      </c>
      <c r="D706" s="113"/>
      <c r="E706" s="113"/>
      <c r="F706" s="25" t="s">
        <v>42</v>
      </c>
      <c r="G706" s="25" t="s">
        <v>42</v>
      </c>
      <c r="H706" s="25" t="s">
        <v>42</v>
      </c>
      <c r="I706" s="25" t="s">
        <v>42</v>
      </c>
      <c r="J706" s="26">
        <v>1.1499999999999999</v>
      </c>
      <c r="K706" s="25" t="s">
        <v>42</v>
      </c>
      <c r="L706" s="26">
        <v>3.45</v>
      </c>
      <c r="M706" s="27" t="s">
        <v>42</v>
      </c>
      <c r="N706" s="28" t="s">
        <v>42</v>
      </c>
      <c r="O706" s="1"/>
      <c r="P706" s="1"/>
      <c r="Q706" s="1"/>
      <c r="R706" s="1"/>
      <c r="S706" s="1"/>
      <c r="T706" s="1"/>
      <c r="U706" s="6" t="s">
        <v>78</v>
      </c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x14ac:dyDescent="0.2">
      <c r="A707" s="31"/>
      <c r="B707" s="30" t="s">
        <v>42</v>
      </c>
      <c r="C707" s="111" t="s">
        <v>79</v>
      </c>
      <c r="D707" s="111"/>
      <c r="E707" s="111"/>
      <c r="F707" s="41" t="s">
        <v>42</v>
      </c>
      <c r="G707" s="41" t="s">
        <v>42</v>
      </c>
      <c r="H707" s="41" t="s">
        <v>42</v>
      </c>
      <c r="I707" s="41" t="s">
        <v>42</v>
      </c>
      <c r="J707" s="42" t="s">
        <v>42</v>
      </c>
      <c r="K707" s="41" t="s">
        <v>42</v>
      </c>
      <c r="L707" s="42">
        <v>3.45</v>
      </c>
      <c r="M707" s="43" t="s">
        <v>42</v>
      </c>
      <c r="N707" s="44">
        <v>30</v>
      </c>
      <c r="O707" s="1"/>
      <c r="P707" s="1"/>
      <c r="Q707" s="1"/>
      <c r="R707" s="1"/>
      <c r="S707" s="1"/>
      <c r="T707" s="6" t="s">
        <v>79</v>
      </c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22.5" x14ac:dyDescent="0.2">
      <c r="A708" s="31"/>
      <c r="B708" s="30" t="s">
        <v>113</v>
      </c>
      <c r="C708" s="111" t="s">
        <v>114</v>
      </c>
      <c r="D708" s="111"/>
      <c r="E708" s="111"/>
      <c r="F708" s="41" t="s">
        <v>82</v>
      </c>
      <c r="G708" s="41" t="s">
        <v>115</v>
      </c>
      <c r="H708" s="41" t="s">
        <v>84</v>
      </c>
      <c r="I708" s="41" t="s">
        <v>116</v>
      </c>
      <c r="J708" s="42" t="s">
        <v>42</v>
      </c>
      <c r="K708" s="41" t="s">
        <v>42</v>
      </c>
      <c r="L708" s="42">
        <v>3.73</v>
      </c>
      <c r="M708" s="43" t="s">
        <v>42</v>
      </c>
      <c r="N708" s="44">
        <v>32</v>
      </c>
      <c r="O708" s="1"/>
      <c r="P708" s="1"/>
      <c r="Q708" s="1"/>
      <c r="R708" s="1"/>
      <c r="S708" s="1"/>
      <c r="T708" s="6" t="s">
        <v>114</v>
      </c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22.5" x14ac:dyDescent="0.2">
      <c r="A709" s="31"/>
      <c r="B709" s="30" t="s">
        <v>117</v>
      </c>
      <c r="C709" s="111" t="s">
        <v>118</v>
      </c>
      <c r="D709" s="111"/>
      <c r="E709" s="111"/>
      <c r="F709" s="41" t="s">
        <v>82</v>
      </c>
      <c r="G709" s="41" t="s">
        <v>119</v>
      </c>
      <c r="H709" s="41" t="s">
        <v>89</v>
      </c>
      <c r="I709" s="41" t="s">
        <v>120</v>
      </c>
      <c r="J709" s="42" t="s">
        <v>42</v>
      </c>
      <c r="K709" s="41" t="s">
        <v>42</v>
      </c>
      <c r="L709" s="42">
        <v>1.91</v>
      </c>
      <c r="M709" s="43" t="s">
        <v>42</v>
      </c>
      <c r="N709" s="44">
        <v>17</v>
      </c>
      <c r="O709" s="1"/>
      <c r="P709" s="1"/>
      <c r="Q709" s="1"/>
      <c r="R709" s="1"/>
      <c r="S709" s="1"/>
      <c r="T709" s="6" t="s">
        <v>118</v>
      </c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x14ac:dyDescent="0.2">
      <c r="A710" s="45"/>
      <c r="B710" s="96"/>
      <c r="C710" s="114" t="s">
        <v>91</v>
      </c>
      <c r="D710" s="114"/>
      <c r="E710" s="114"/>
      <c r="F710" s="101" t="s">
        <v>42</v>
      </c>
      <c r="G710" s="101" t="s">
        <v>42</v>
      </c>
      <c r="H710" s="101" t="s">
        <v>42</v>
      </c>
      <c r="I710" s="101" t="s">
        <v>42</v>
      </c>
      <c r="J710" s="102" t="s">
        <v>42</v>
      </c>
      <c r="K710" s="101" t="s">
        <v>42</v>
      </c>
      <c r="L710" s="102">
        <v>9.09</v>
      </c>
      <c r="M710" s="27" t="s">
        <v>42</v>
      </c>
      <c r="N710" s="103">
        <v>79</v>
      </c>
      <c r="O710" s="1"/>
      <c r="P710" s="1"/>
      <c r="Q710" s="1"/>
      <c r="R710" s="1"/>
      <c r="S710" s="1"/>
      <c r="T710" s="1"/>
      <c r="U710" s="1"/>
      <c r="V710" s="6" t="s">
        <v>91</v>
      </c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33.75" x14ac:dyDescent="0.2">
      <c r="A711" s="24" t="s">
        <v>266</v>
      </c>
      <c r="B711" s="98" t="s">
        <v>661</v>
      </c>
      <c r="C711" s="113" t="s">
        <v>662</v>
      </c>
      <c r="D711" s="113"/>
      <c r="E711" s="113"/>
      <c r="F711" s="25" t="s">
        <v>339</v>
      </c>
      <c r="G711" s="25" t="s">
        <v>42</v>
      </c>
      <c r="H711" s="25" t="s">
        <v>42</v>
      </c>
      <c r="I711" s="25" t="s">
        <v>54</v>
      </c>
      <c r="J711" s="26">
        <v>83.12</v>
      </c>
      <c r="K711" s="25" t="s">
        <v>42</v>
      </c>
      <c r="L711" s="26">
        <v>83.12</v>
      </c>
      <c r="M711" s="27">
        <v>8.57</v>
      </c>
      <c r="N711" s="28">
        <v>712</v>
      </c>
      <c r="O711" s="1"/>
      <c r="P711" s="1"/>
      <c r="Q711" s="6" t="s">
        <v>662</v>
      </c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33.75" x14ac:dyDescent="0.2">
      <c r="A712" s="24" t="s">
        <v>153</v>
      </c>
      <c r="B712" s="98" t="s">
        <v>664</v>
      </c>
      <c r="C712" s="113" t="s">
        <v>665</v>
      </c>
      <c r="D712" s="113"/>
      <c r="E712" s="113"/>
      <c r="F712" s="25" t="s">
        <v>339</v>
      </c>
      <c r="G712" s="25" t="s">
        <v>42</v>
      </c>
      <c r="H712" s="25" t="s">
        <v>42</v>
      </c>
      <c r="I712" s="25" t="s">
        <v>62</v>
      </c>
      <c r="J712" s="26">
        <v>83.12</v>
      </c>
      <c r="K712" s="25" t="s">
        <v>42</v>
      </c>
      <c r="L712" s="26">
        <v>166.24</v>
      </c>
      <c r="M712" s="27">
        <v>8.57</v>
      </c>
      <c r="N712" s="28">
        <v>1425</v>
      </c>
      <c r="O712" s="1"/>
      <c r="P712" s="1"/>
      <c r="Q712" s="6" t="s">
        <v>665</v>
      </c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22.5" x14ac:dyDescent="0.2">
      <c r="A713" s="24" t="s">
        <v>698</v>
      </c>
      <c r="B713" s="98" t="s">
        <v>667</v>
      </c>
      <c r="C713" s="113" t="s">
        <v>668</v>
      </c>
      <c r="D713" s="113"/>
      <c r="E713" s="113"/>
      <c r="F713" s="25" t="s">
        <v>339</v>
      </c>
      <c r="G713" s="25" t="s">
        <v>42</v>
      </c>
      <c r="H713" s="25" t="s">
        <v>42</v>
      </c>
      <c r="I713" s="25" t="s">
        <v>54</v>
      </c>
      <c r="J713" s="26" t="s">
        <v>42</v>
      </c>
      <c r="K713" s="25" t="s">
        <v>42</v>
      </c>
      <c r="L713" s="26" t="s">
        <v>42</v>
      </c>
      <c r="M713" s="27" t="s">
        <v>42</v>
      </c>
      <c r="N713" s="28" t="s">
        <v>42</v>
      </c>
      <c r="O713" s="1"/>
      <c r="P713" s="1"/>
      <c r="Q713" s="6" t="s">
        <v>668</v>
      </c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x14ac:dyDescent="0.2">
      <c r="A714" s="31"/>
      <c r="B714" s="30" t="s">
        <v>54</v>
      </c>
      <c r="C714" s="111" t="s">
        <v>60</v>
      </c>
      <c r="D714" s="111"/>
      <c r="E714" s="111"/>
      <c r="F714" s="41" t="s">
        <v>42</v>
      </c>
      <c r="G714" s="41" t="s">
        <v>42</v>
      </c>
      <c r="H714" s="41" t="s">
        <v>42</v>
      </c>
      <c r="I714" s="41" t="s">
        <v>42</v>
      </c>
      <c r="J714" s="42">
        <v>1.73</v>
      </c>
      <c r="K714" s="41" t="s">
        <v>42</v>
      </c>
      <c r="L714" s="42">
        <v>1.73</v>
      </c>
      <c r="M714" s="43">
        <v>8.57</v>
      </c>
      <c r="N714" s="44">
        <v>15</v>
      </c>
      <c r="O714" s="1"/>
      <c r="P714" s="1"/>
      <c r="Q714" s="1"/>
      <c r="R714" s="1"/>
      <c r="S714" s="6" t="s">
        <v>60</v>
      </c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x14ac:dyDescent="0.2">
      <c r="A715" s="31"/>
      <c r="B715" s="30" t="s">
        <v>42</v>
      </c>
      <c r="C715" s="111" t="s">
        <v>71</v>
      </c>
      <c r="D715" s="111"/>
      <c r="E715" s="111"/>
      <c r="F715" s="41" t="s">
        <v>72</v>
      </c>
      <c r="G715" s="41" t="s">
        <v>373</v>
      </c>
      <c r="H715" s="41" t="s">
        <v>42</v>
      </c>
      <c r="I715" s="41" t="s">
        <v>373</v>
      </c>
      <c r="J715" s="42" t="s">
        <v>42</v>
      </c>
      <c r="K715" s="41" t="s">
        <v>42</v>
      </c>
      <c r="L715" s="42" t="s">
        <v>42</v>
      </c>
      <c r="M715" s="43" t="s">
        <v>42</v>
      </c>
      <c r="N715" s="44" t="s">
        <v>42</v>
      </c>
      <c r="O715" s="1"/>
      <c r="P715" s="1"/>
      <c r="Q715" s="1"/>
      <c r="R715" s="1"/>
      <c r="S715" s="1"/>
      <c r="T715" s="6" t="s">
        <v>71</v>
      </c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x14ac:dyDescent="0.2">
      <c r="A716" s="31"/>
      <c r="B716" s="30" t="s">
        <v>42</v>
      </c>
      <c r="C716" s="113" t="s">
        <v>78</v>
      </c>
      <c r="D716" s="113"/>
      <c r="E716" s="113"/>
      <c r="F716" s="25" t="s">
        <v>42</v>
      </c>
      <c r="G716" s="25" t="s">
        <v>42</v>
      </c>
      <c r="H716" s="25" t="s">
        <v>42</v>
      </c>
      <c r="I716" s="25" t="s">
        <v>42</v>
      </c>
      <c r="J716" s="26">
        <v>1.73</v>
      </c>
      <c r="K716" s="25" t="s">
        <v>42</v>
      </c>
      <c r="L716" s="26">
        <v>1.73</v>
      </c>
      <c r="M716" s="27" t="s">
        <v>42</v>
      </c>
      <c r="N716" s="28" t="s">
        <v>42</v>
      </c>
      <c r="O716" s="1"/>
      <c r="P716" s="1"/>
      <c r="Q716" s="1"/>
      <c r="R716" s="1"/>
      <c r="S716" s="1"/>
      <c r="T716" s="1"/>
      <c r="U716" s="6" t="s">
        <v>78</v>
      </c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x14ac:dyDescent="0.2">
      <c r="A717" s="31"/>
      <c r="B717" s="30" t="s">
        <v>42</v>
      </c>
      <c r="C717" s="111" t="s">
        <v>79</v>
      </c>
      <c r="D717" s="111"/>
      <c r="E717" s="111"/>
      <c r="F717" s="41" t="s">
        <v>42</v>
      </c>
      <c r="G717" s="41" t="s">
        <v>42</v>
      </c>
      <c r="H717" s="41" t="s">
        <v>42</v>
      </c>
      <c r="I717" s="41" t="s">
        <v>42</v>
      </c>
      <c r="J717" s="42" t="s">
        <v>42</v>
      </c>
      <c r="K717" s="41" t="s">
        <v>42</v>
      </c>
      <c r="L717" s="42">
        <v>1.73</v>
      </c>
      <c r="M717" s="43" t="s">
        <v>42</v>
      </c>
      <c r="N717" s="44">
        <v>15</v>
      </c>
      <c r="O717" s="1"/>
      <c r="P717" s="1"/>
      <c r="Q717" s="1"/>
      <c r="R717" s="1"/>
      <c r="S717" s="1"/>
      <c r="T717" s="6" t="s">
        <v>79</v>
      </c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22.5" x14ac:dyDescent="0.2">
      <c r="A718" s="31"/>
      <c r="B718" s="30" t="s">
        <v>113</v>
      </c>
      <c r="C718" s="111" t="s">
        <v>114</v>
      </c>
      <c r="D718" s="111"/>
      <c r="E718" s="111"/>
      <c r="F718" s="41" t="s">
        <v>82</v>
      </c>
      <c r="G718" s="41" t="s">
        <v>115</v>
      </c>
      <c r="H718" s="41" t="s">
        <v>84</v>
      </c>
      <c r="I718" s="41" t="s">
        <v>116</v>
      </c>
      <c r="J718" s="42" t="s">
        <v>42</v>
      </c>
      <c r="K718" s="41" t="s">
        <v>42</v>
      </c>
      <c r="L718" s="42">
        <v>1.87</v>
      </c>
      <c r="M718" s="43" t="s">
        <v>42</v>
      </c>
      <c r="N718" s="44">
        <v>16</v>
      </c>
      <c r="O718" s="1"/>
      <c r="P718" s="1"/>
      <c r="Q718" s="1"/>
      <c r="R718" s="1"/>
      <c r="S718" s="1"/>
      <c r="T718" s="6" t="s">
        <v>114</v>
      </c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22.5" x14ac:dyDescent="0.2">
      <c r="A719" s="31"/>
      <c r="B719" s="30" t="s">
        <v>117</v>
      </c>
      <c r="C719" s="111" t="s">
        <v>118</v>
      </c>
      <c r="D719" s="111"/>
      <c r="E719" s="111"/>
      <c r="F719" s="41" t="s">
        <v>82</v>
      </c>
      <c r="G719" s="41" t="s">
        <v>119</v>
      </c>
      <c r="H719" s="41" t="s">
        <v>89</v>
      </c>
      <c r="I719" s="41" t="s">
        <v>120</v>
      </c>
      <c r="J719" s="42" t="s">
        <v>42</v>
      </c>
      <c r="K719" s="41" t="s">
        <v>42</v>
      </c>
      <c r="L719" s="42">
        <v>0.96</v>
      </c>
      <c r="M719" s="43" t="s">
        <v>42</v>
      </c>
      <c r="N719" s="44">
        <v>8</v>
      </c>
      <c r="O719" s="1"/>
      <c r="P719" s="1"/>
      <c r="Q719" s="1"/>
      <c r="R719" s="1"/>
      <c r="S719" s="1"/>
      <c r="T719" s="6" t="s">
        <v>118</v>
      </c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x14ac:dyDescent="0.2">
      <c r="A720" s="45"/>
      <c r="B720" s="96"/>
      <c r="C720" s="114" t="s">
        <v>91</v>
      </c>
      <c r="D720" s="114"/>
      <c r="E720" s="114"/>
      <c r="F720" s="101" t="s">
        <v>42</v>
      </c>
      <c r="G720" s="101" t="s">
        <v>42</v>
      </c>
      <c r="H720" s="101" t="s">
        <v>42</v>
      </c>
      <c r="I720" s="101" t="s">
        <v>42</v>
      </c>
      <c r="J720" s="102" t="s">
        <v>42</v>
      </c>
      <c r="K720" s="101" t="s">
        <v>42</v>
      </c>
      <c r="L720" s="102">
        <v>4.5599999999999996</v>
      </c>
      <c r="M720" s="27" t="s">
        <v>42</v>
      </c>
      <c r="N720" s="103">
        <v>39</v>
      </c>
      <c r="O720" s="1"/>
      <c r="P720" s="1"/>
      <c r="Q720" s="1"/>
      <c r="R720" s="1"/>
      <c r="S720" s="1"/>
      <c r="T720" s="1"/>
      <c r="U720" s="1"/>
      <c r="V720" s="6" t="s">
        <v>91</v>
      </c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33.75" x14ac:dyDescent="0.2">
      <c r="A721" s="24" t="s">
        <v>701</v>
      </c>
      <c r="B721" s="98" t="s">
        <v>669</v>
      </c>
      <c r="C721" s="113" t="s">
        <v>670</v>
      </c>
      <c r="D721" s="113"/>
      <c r="E721" s="113"/>
      <c r="F721" s="25" t="s">
        <v>339</v>
      </c>
      <c r="G721" s="25" t="s">
        <v>42</v>
      </c>
      <c r="H721" s="25" t="s">
        <v>42</v>
      </c>
      <c r="I721" s="25" t="s">
        <v>54</v>
      </c>
      <c r="J721" s="26">
        <v>271.07</v>
      </c>
      <c r="K721" s="25" t="s">
        <v>42</v>
      </c>
      <c r="L721" s="26">
        <v>271.07</v>
      </c>
      <c r="M721" s="27">
        <v>8.57</v>
      </c>
      <c r="N721" s="28">
        <v>2323</v>
      </c>
      <c r="O721" s="1"/>
      <c r="P721" s="1"/>
      <c r="Q721" s="6" t="s">
        <v>670</v>
      </c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.5" customHeight="1" x14ac:dyDescent="0.2">
      <c r="A722" s="46"/>
      <c r="B722" s="96"/>
      <c r="C722" s="96"/>
      <c r="D722" s="96"/>
      <c r="E722" s="96"/>
      <c r="F722" s="46"/>
      <c r="G722" s="46"/>
      <c r="H722" s="46"/>
      <c r="I722" s="46"/>
      <c r="J722" s="49"/>
      <c r="K722" s="46"/>
      <c r="L722" s="49"/>
      <c r="M722" s="41"/>
      <c r="N722" s="49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x14ac:dyDescent="0.2">
      <c r="A723" s="50"/>
      <c r="B723" s="51" t="s">
        <v>42</v>
      </c>
      <c r="C723" s="114" t="s">
        <v>671</v>
      </c>
      <c r="D723" s="114"/>
      <c r="E723" s="114"/>
      <c r="F723" s="114"/>
      <c r="G723" s="114"/>
      <c r="H723" s="114"/>
      <c r="I723" s="114"/>
      <c r="J723" s="114"/>
      <c r="K723" s="114"/>
      <c r="L723" s="52" t="s">
        <v>42</v>
      </c>
      <c r="M723" s="53"/>
      <c r="N723" s="54"/>
      <c r="O723" s="1"/>
      <c r="P723" s="1"/>
      <c r="Q723" s="1"/>
      <c r="R723" s="1"/>
      <c r="S723" s="1"/>
      <c r="T723" s="1"/>
      <c r="U723" s="1"/>
      <c r="V723" s="1"/>
      <c r="W723" s="1"/>
      <c r="X723" s="6" t="s">
        <v>671</v>
      </c>
      <c r="Y723" s="1"/>
      <c r="Z723" s="1"/>
      <c r="AA723" s="1"/>
      <c r="AB723" s="1"/>
      <c r="AC723" s="1"/>
      <c r="AD723" s="1"/>
      <c r="AE723" s="1"/>
    </row>
    <row r="724" spans="1:31" x14ac:dyDescent="0.2">
      <c r="A724" s="55"/>
      <c r="B724" s="30" t="s">
        <v>42</v>
      </c>
      <c r="C724" s="111" t="s">
        <v>278</v>
      </c>
      <c r="D724" s="111"/>
      <c r="E724" s="111"/>
      <c r="F724" s="111"/>
      <c r="G724" s="111"/>
      <c r="H724" s="111"/>
      <c r="I724" s="111"/>
      <c r="J724" s="111"/>
      <c r="K724" s="111"/>
      <c r="L724" s="56">
        <v>10993.7</v>
      </c>
      <c r="M724" s="57"/>
      <c r="N724" s="58" t="s">
        <v>42</v>
      </c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6" t="s">
        <v>278</v>
      </c>
      <c r="Z724" s="1"/>
      <c r="AA724" s="1"/>
      <c r="AB724" s="1"/>
      <c r="AC724" s="1"/>
      <c r="AD724" s="1"/>
      <c r="AE724" s="1"/>
    </row>
    <row r="725" spans="1:31" x14ac:dyDescent="0.2">
      <c r="A725" s="55"/>
      <c r="B725" s="30" t="s">
        <v>42</v>
      </c>
      <c r="C725" s="111" t="s">
        <v>279</v>
      </c>
      <c r="D725" s="111"/>
      <c r="E725" s="111"/>
      <c r="F725" s="111"/>
      <c r="G725" s="111"/>
      <c r="H725" s="111"/>
      <c r="I725" s="111"/>
      <c r="J725" s="111"/>
      <c r="K725" s="111"/>
      <c r="L725" s="56" t="s">
        <v>42</v>
      </c>
      <c r="M725" s="57"/>
      <c r="N725" s="58" t="s">
        <v>42</v>
      </c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6" t="s">
        <v>279</v>
      </c>
      <c r="Z725" s="1"/>
      <c r="AA725" s="1"/>
      <c r="AB725" s="1"/>
      <c r="AC725" s="1"/>
      <c r="AD725" s="1"/>
      <c r="AE725" s="1"/>
    </row>
    <row r="726" spans="1:31" x14ac:dyDescent="0.2">
      <c r="A726" s="55"/>
      <c r="B726" s="30" t="s">
        <v>42</v>
      </c>
      <c r="C726" s="111" t="s">
        <v>280</v>
      </c>
      <c r="D726" s="111"/>
      <c r="E726" s="111"/>
      <c r="F726" s="111"/>
      <c r="G726" s="111"/>
      <c r="H726" s="111"/>
      <c r="I726" s="111"/>
      <c r="J726" s="111"/>
      <c r="K726" s="111"/>
      <c r="L726" s="56">
        <v>721.93</v>
      </c>
      <c r="M726" s="57"/>
      <c r="N726" s="58" t="s">
        <v>42</v>
      </c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6" t="s">
        <v>280</v>
      </c>
      <c r="Z726" s="1"/>
      <c r="AA726" s="1"/>
      <c r="AB726" s="1"/>
      <c r="AC726" s="1"/>
      <c r="AD726" s="1"/>
      <c r="AE726" s="1"/>
    </row>
    <row r="727" spans="1:31" x14ac:dyDescent="0.2">
      <c r="A727" s="55"/>
      <c r="B727" s="30" t="s">
        <v>42</v>
      </c>
      <c r="C727" s="111" t="s">
        <v>281</v>
      </c>
      <c r="D727" s="111"/>
      <c r="E727" s="111"/>
      <c r="F727" s="111"/>
      <c r="G727" s="111"/>
      <c r="H727" s="111"/>
      <c r="I727" s="111"/>
      <c r="J727" s="111"/>
      <c r="K727" s="111"/>
      <c r="L727" s="56">
        <v>250.5</v>
      </c>
      <c r="M727" s="57"/>
      <c r="N727" s="58" t="s">
        <v>42</v>
      </c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6" t="s">
        <v>281</v>
      </c>
      <c r="Z727" s="1"/>
      <c r="AA727" s="1"/>
      <c r="AB727" s="1"/>
      <c r="AC727" s="1"/>
      <c r="AD727" s="1"/>
      <c r="AE727" s="1"/>
    </row>
    <row r="728" spans="1:31" x14ac:dyDescent="0.2">
      <c r="A728" s="55"/>
      <c r="B728" s="30" t="s">
        <v>42</v>
      </c>
      <c r="C728" s="111" t="s">
        <v>282</v>
      </c>
      <c r="D728" s="111"/>
      <c r="E728" s="111"/>
      <c r="F728" s="111"/>
      <c r="G728" s="111"/>
      <c r="H728" s="111"/>
      <c r="I728" s="111"/>
      <c r="J728" s="111"/>
      <c r="K728" s="111"/>
      <c r="L728" s="56">
        <v>8791.2900000000009</v>
      </c>
      <c r="M728" s="57"/>
      <c r="N728" s="58" t="s">
        <v>42</v>
      </c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6" t="s">
        <v>282</v>
      </c>
      <c r="Z728" s="1"/>
      <c r="AA728" s="1"/>
      <c r="AB728" s="1"/>
      <c r="AC728" s="1"/>
      <c r="AD728" s="1"/>
      <c r="AE728" s="1"/>
    </row>
    <row r="729" spans="1:31" x14ac:dyDescent="0.2">
      <c r="A729" s="55"/>
      <c r="B729" s="30" t="s">
        <v>42</v>
      </c>
      <c r="C729" s="111" t="s">
        <v>283</v>
      </c>
      <c r="D729" s="111"/>
      <c r="E729" s="111"/>
      <c r="F729" s="111"/>
      <c r="G729" s="111"/>
      <c r="H729" s="111"/>
      <c r="I729" s="111"/>
      <c r="J729" s="111"/>
      <c r="K729" s="111"/>
      <c r="L729" s="56">
        <v>813.69</v>
      </c>
      <c r="M729" s="57"/>
      <c r="N729" s="58" t="s">
        <v>42</v>
      </c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6" t="s">
        <v>283</v>
      </c>
      <c r="Z729" s="1"/>
      <c r="AA729" s="1"/>
      <c r="AB729" s="1"/>
      <c r="AC729" s="1"/>
      <c r="AD729" s="1"/>
      <c r="AE729" s="1"/>
    </row>
    <row r="730" spans="1:31" x14ac:dyDescent="0.2">
      <c r="A730" s="55"/>
      <c r="B730" s="30" t="s">
        <v>42</v>
      </c>
      <c r="C730" s="111" t="s">
        <v>284</v>
      </c>
      <c r="D730" s="111"/>
      <c r="E730" s="111"/>
      <c r="F730" s="111"/>
      <c r="G730" s="111"/>
      <c r="H730" s="111"/>
      <c r="I730" s="111"/>
      <c r="J730" s="111"/>
      <c r="K730" s="111"/>
      <c r="L730" s="56">
        <v>416.29</v>
      </c>
      <c r="M730" s="57"/>
      <c r="N730" s="58" t="s">
        <v>42</v>
      </c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6" t="s">
        <v>284</v>
      </c>
      <c r="Z730" s="1"/>
      <c r="AA730" s="1"/>
      <c r="AB730" s="1"/>
      <c r="AC730" s="1"/>
      <c r="AD730" s="1"/>
      <c r="AE730" s="1"/>
    </row>
    <row r="731" spans="1:31" x14ac:dyDescent="0.2">
      <c r="A731" s="55"/>
      <c r="B731" s="30" t="s">
        <v>42</v>
      </c>
      <c r="C731" s="111" t="s">
        <v>285</v>
      </c>
      <c r="D731" s="111"/>
      <c r="E731" s="111"/>
      <c r="F731" s="111"/>
      <c r="G731" s="111"/>
      <c r="H731" s="111"/>
      <c r="I731" s="111"/>
      <c r="J731" s="111"/>
      <c r="K731" s="111"/>
      <c r="L731" s="56">
        <v>753.43</v>
      </c>
      <c r="M731" s="57"/>
      <c r="N731" s="58" t="s">
        <v>42</v>
      </c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6" t="s">
        <v>285</v>
      </c>
      <c r="Z731" s="1"/>
      <c r="AA731" s="1"/>
      <c r="AB731" s="1"/>
      <c r="AC731" s="1"/>
      <c r="AD731" s="1"/>
      <c r="AE731" s="1"/>
    </row>
    <row r="732" spans="1:31" x14ac:dyDescent="0.2">
      <c r="A732" s="55"/>
      <c r="B732" s="30" t="s">
        <v>42</v>
      </c>
      <c r="C732" s="111" t="s">
        <v>286</v>
      </c>
      <c r="D732" s="111"/>
      <c r="E732" s="111"/>
      <c r="F732" s="111"/>
      <c r="G732" s="111"/>
      <c r="H732" s="111"/>
      <c r="I732" s="111"/>
      <c r="J732" s="111"/>
      <c r="K732" s="111"/>
      <c r="L732" s="56">
        <v>813.69</v>
      </c>
      <c r="M732" s="57"/>
      <c r="N732" s="58" t="s">
        <v>42</v>
      </c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6" t="s">
        <v>286</v>
      </c>
      <c r="Z732" s="1"/>
      <c r="AA732" s="1"/>
      <c r="AB732" s="1"/>
      <c r="AC732" s="1"/>
      <c r="AD732" s="1"/>
      <c r="AE732" s="1"/>
    </row>
    <row r="733" spans="1:31" x14ac:dyDescent="0.2">
      <c r="A733" s="55"/>
      <c r="B733" s="30" t="s">
        <v>42</v>
      </c>
      <c r="C733" s="111" t="s">
        <v>287</v>
      </c>
      <c r="D733" s="111"/>
      <c r="E733" s="111"/>
      <c r="F733" s="111"/>
      <c r="G733" s="111"/>
      <c r="H733" s="111"/>
      <c r="I733" s="111"/>
      <c r="J733" s="111"/>
      <c r="K733" s="111"/>
      <c r="L733" s="56">
        <v>416.29</v>
      </c>
      <c r="M733" s="57"/>
      <c r="N733" s="58" t="s">
        <v>42</v>
      </c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6" t="s">
        <v>287</v>
      </c>
      <c r="Z733" s="1"/>
      <c r="AA733" s="1"/>
      <c r="AB733" s="1"/>
      <c r="AC733" s="1"/>
      <c r="AD733" s="1"/>
      <c r="AE733" s="1"/>
    </row>
    <row r="734" spans="1:31" x14ac:dyDescent="0.2">
      <c r="A734" s="55"/>
      <c r="B734" s="49" t="s">
        <v>42</v>
      </c>
      <c r="C734" s="109" t="s">
        <v>672</v>
      </c>
      <c r="D734" s="109"/>
      <c r="E734" s="109"/>
      <c r="F734" s="109"/>
      <c r="G734" s="109"/>
      <c r="H734" s="109"/>
      <c r="I734" s="109"/>
      <c r="J734" s="109"/>
      <c r="K734" s="109"/>
      <c r="L734" s="59">
        <v>10993.7</v>
      </c>
      <c r="M734" s="60"/>
      <c r="N734" s="6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6" t="s">
        <v>672</v>
      </c>
      <c r="AA734" s="1"/>
      <c r="AB734" s="1"/>
      <c r="AC734" s="1"/>
      <c r="AD734" s="1"/>
      <c r="AE734" s="1"/>
    </row>
    <row r="735" spans="1:31" x14ac:dyDescent="0.2">
      <c r="A735" s="115" t="s">
        <v>673</v>
      </c>
      <c r="B735" s="116"/>
      <c r="C735" s="116"/>
      <c r="D735" s="116"/>
      <c r="E735" s="116"/>
      <c r="F735" s="116"/>
      <c r="G735" s="116"/>
      <c r="H735" s="116"/>
      <c r="I735" s="116"/>
      <c r="J735" s="116"/>
      <c r="K735" s="116"/>
      <c r="L735" s="116"/>
      <c r="M735" s="116"/>
      <c r="N735" s="117"/>
      <c r="O735" s="1"/>
      <c r="P735" s="6" t="s">
        <v>673</v>
      </c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22.5" x14ac:dyDescent="0.2">
      <c r="A736" s="24" t="s">
        <v>116</v>
      </c>
      <c r="B736" s="98" t="s">
        <v>674</v>
      </c>
      <c r="C736" s="113" t="s">
        <v>1336</v>
      </c>
      <c r="D736" s="113"/>
      <c r="E736" s="113"/>
      <c r="F736" s="25" t="s">
        <v>133</v>
      </c>
      <c r="G736" s="25" t="s">
        <v>42</v>
      </c>
      <c r="H736" s="25" t="s">
        <v>42</v>
      </c>
      <c r="I736" s="25" t="s">
        <v>675</v>
      </c>
      <c r="J736" s="26" t="s">
        <v>42</v>
      </c>
      <c r="K736" s="25" t="s">
        <v>42</v>
      </c>
      <c r="L736" s="26" t="s">
        <v>42</v>
      </c>
      <c r="M736" s="27" t="s">
        <v>42</v>
      </c>
      <c r="N736" s="28" t="s">
        <v>42</v>
      </c>
      <c r="O736" s="1"/>
      <c r="P736" s="1"/>
      <c r="Q736" s="6" t="s">
        <v>1336</v>
      </c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x14ac:dyDescent="0.2">
      <c r="A737" s="40"/>
      <c r="B737" s="97"/>
      <c r="C737" s="111" t="s">
        <v>1337</v>
      </c>
      <c r="D737" s="111"/>
      <c r="E737" s="111"/>
      <c r="F737" s="111"/>
      <c r="G737" s="111"/>
      <c r="H737" s="111"/>
      <c r="I737" s="111"/>
      <c r="J737" s="111"/>
      <c r="K737" s="111"/>
      <c r="L737" s="111"/>
      <c r="M737" s="111"/>
      <c r="N737" s="112"/>
      <c r="O737" s="1"/>
      <c r="P737" s="1"/>
      <c r="Q737" s="1"/>
      <c r="R737" s="6" t="s">
        <v>1337</v>
      </c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x14ac:dyDescent="0.2">
      <c r="A738" s="31"/>
      <c r="B738" s="30" t="s">
        <v>54</v>
      </c>
      <c r="C738" s="111" t="s">
        <v>60</v>
      </c>
      <c r="D738" s="111"/>
      <c r="E738" s="111"/>
      <c r="F738" s="41" t="s">
        <v>42</v>
      </c>
      <c r="G738" s="41" t="s">
        <v>42</v>
      </c>
      <c r="H738" s="41" t="s">
        <v>42</v>
      </c>
      <c r="I738" s="41" t="s">
        <v>42</v>
      </c>
      <c r="J738" s="42">
        <v>51.85</v>
      </c>
      <c r="K738" s="41" t="s">
        <v>42</v>
      </c>
      <c r="L738" s="42">
        <v>35.78</v>
      </c>
      <c r="M738" s="43">
        <v>8.57</v>
      </c>
      <c r="N738" s="44">
        <v>307</v>
      </c>
      <c r="O738" s="1"/>
      <c r="P738" s="1"/>
      <c r="Q738" s="1"/>
      <c r="R738" s="1"/>
      <c r="S738" s="6" t="s">
        <v>60</v>
      </c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x14ac:dyDescent="0.2">
      <c r="A739" s="31"/>
      <c r="B739" s="30" t="s">
        <v>62</v>
      </c>
      <c r="C739" s="111" t="s">
        <v>63</v>
      </c>
      <c r="D739" s="111"/>
      <c r="E739" s="111"/>
      <c r="F739" s="41" t="s">
        <v>42</v>
      </c>
      <c r="G739" s="41" t="s">
        <v>42</v>
      </c>
      <c r="H739" s="41" t="s">
        <v>42</v>
      </c>
      <c r="I739" s="41" t="s">
        <v>42</v>
      </c>
      <c r="J739" s="42">
        <v>266.39</v>
      </c>
      <c r="K739" s="41" t="s">
        <v>42</v>
      </c>
      <c r="L739" s="42">
        <v>183.81</v>
      </c>
      <c r="M739" s="43">
        <v>8.57</v>
      </c>
      <c r="N739" s="44">
        <v>1575</v>
      </c>
      <c r="O739" s="1"/>
      <c r="P739" s="1"/>
      <c r="Q739" s="1"/>
      <c r="R739" s="1"/>
      <c r="S739" s="6" t="s">
        <v>63</v>
      </c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x14ac:dyDescent="0.2">
      <c r="A740" s="31"/>
      <c r="B740" s="30" t="s">
        <v>64</v>
      </c>
      <c r="C740" s="111" t="s">
        <v>65</v>
      </c>
      <c r="D740" s="111"/>
      <c r="E740" s="111"/>
      <c r="F740" s="41" t="s">
        <v>42</v>
      </c>
      <c r="G740" s="41" t="s">
        <v>42</v>
      </c>
      <c r="H740" s="41" t="s">
        <v>42</v>
      </c>
      <c r="I740" s="41" t="s">
        <v>42</v>
      </c>
      <c r="J740" s="42">
        <v>32.21</v>
      </c>
      <c r="K740" s="41" t="s">
        <v>42</v>
      </c>
      <c r="L740" s="42">
        <v>22.22</v>
      </c>
      <c r="M740" s="43">
        <v>8.57</v>
      </c>
      <c r="N740" s="44">
        <v>190</v>
      </c>
      <c r="O740" s="1"/>
      <c r="P740" s="1"/>
      <c r="Q740" s="1"/>
      <c r="R740" s="1"/>
      <c r="S740" s="6" t="s">
        <v>65</v>
      </c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x14ac:dyDescent="0.2">
      <c r="A741" s="31"/>
      <c r="B741" s="30" t="s">
        <v>66</v>
      </c>
      <c r="C741" s="111" t="s">
        <v>67</v>
      </c>
      <c r="D741" s="111"/>
      <c r="E741" s="111"/>
      <c r="F741" s="41" t="s">
        <v>42</v>
      </c>
      <c r="G741" s="41" t="s">
        <v>42</v>
      </c>
      <c r="H741" s="41" t="s">
        <v>42</v>
      </c>
      <c r="I741" s="41" t="s">
        <v>42</v>
      </c>
      <c r="J741" s="42">
        <v>121.33</v>
      </c>
      <c r="K741" s="41" t="s">
        <v>42</v>
      </c>
      <c r="L741" s="42">
        <v>83.72</v>
      </c>
      <c r="M741" s="43">
        <v>8.57</v>
      </c>
      <c r="N741" s="44">
        <v>717</v>
      </c>
      <c r="O741" s="1"/>
      <c r="P741" s="1"/>
      <c r="Q741" s="1"/>
      <c r="R741" s="1"/>
      <c r="S741" s="6" t="s">
        <v>67</v>
      </c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x14ac:dyDescent="0.2">
      <c r="A742" s="31"/>
      <c r="B742" s="30" t="s">
        <v>42</v>
      </c>
      <c r="C742" s="111" t="s">
        <v>71</v>
      </c>
      <c r="D742" s="111"/>
      <c r="E742" s="111"/>
      <c r="F742" s="41" t="s">
        <v>72</v>
      </c>
      <c r="G742" s="41" t="s">
        <v>676</v>
      </c>
      <c r="H742" s="41" t="s">
        <v>42</v>
      </c>
      <c r="I742" s="41" t="s">
        <v>677</v>
      </c>
      <c r="J742" s="42" t="s">
        <v>42</v>
      </c>
      <c r="K742" s="41" t="s">
        <v>42</v>
      </c>
      <c r="L742" s="42" t="s">
        <v>42</v>
      </c>
      <c r="M742" s="43" t="s">
        <v>42</v>
      </c>
      <c r="N742" s="44" t="s">
        <v>42</v>
      </c>
      <c r="O742" s="1"/>
      <c r="P742" s="1"/>
      <c r="Q742" s="1"/>
      <c r="R742" s="1"/>
      <c r="S742" s="1"/>
      <c r="T742" s="6" t="s">
        <v>71</v>
      </c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x14ac:dyDescent="0.2">
      <c r="A743" s="31"/>
      <c r="B743" s="30" t="s">
        <v>42</v>
      </c>
      <c r="C743" s="111" t="s">
        <v>75</v>
      </c>
      <c r="D743" s="111"/>
      <c r="E743" s="111"/>
      <c r="F743" s="41" t="s">
        <v>72</v>
      </c>
      <c r="G743" s="41" t="s">
        <v>504</v>
      </c>
      <c r="H743" s="41" t="s">
        <v>42</v>
      </c>
      <c r="I743" s="41" t="s">
        <v>678</v>
      </c>
      <c r="J743" s="42" t="s">
        <v>42</v>
      </c>
      <c r="K743" s="41" t="s">
        <v>42</v>
      </c>
      <c r="L743" s="42" t="s">
        <v>42</v>
      </c>
      <c r="M743" s="43" t="s">
        <v>42</v>
      </c>
      <c r="N743" s="44" t="s">
        <v>42</v>
      </c>
      <c r="O743" s="1"/>
      <c r="P743" s="1"/>
      <c r="Q743" s="1"/>
      <c r="R743" s="1"/>
      <c r="S743" s="1"/>
      <c r="T743" s="6" t="s">
        <v>75</v>
      </c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x14ac:dyDescent="0.2">
      <c r="A744" s="31"/>
      <c r="B744" s="30" t="s">
        <v>42</v>
      </c>
      <c r="C744" s="113" t="s">
        <v>78</v>
      </c>
      <c r="D744" s="113"/>
      <c r="E744" s="113"/>
      <c r="F744" s="25" t="s">
        <v>42</v>
      </c>
      <c r="G744" s="25" t="s">
        <v>42</v>
      </c>
      <c r="H744" s="25" t="s">
        <v>42</v>
      </c>
      <c r="I744" s="25" t="s">
        <v>42</v>
      </c>
      <c r="J744" s="26">
        <v>439.57</v>
      </c>
      <c r="K744" s="25" t="s">
        <v>42</v>
      </c>
      <c r="L744" s="26">
        <v>303.31</v>
      </c>
      <c r="M744" s="27" t="s">
        <v>42</v>
      </c>
      <c r="N744" s="28" t="s">
        <v>42</v>
      </c>
      <c r="O744" s="1"/>
      <c r="P744" s="1"/>
      <c r="Q744" s="1"/>
      <c r="R744" s="1"/>
      <c r="S744" s="1"/>
      <c r="T744" s="1"/>
      <c r="U744" s="6" t="s">
        <v>78</v>
      </c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x14ac:dyDescent="0.2">
      <c r="A745" s="31"/>
      <c r="B745" s="30" t="s">
        <v>42</v>
      </c>
      <c r="C745" s="111" t="s">
        <v>79</v>
      </c>
      <c r="D745" s="111"/>
      <c r="E745" s="111"/>
      <c r="F745" s="41" t="s">
        <v>42</v>
      </c>
      <c r="G745" s="41" t="s">
        <v>42</v>
      </c>
      <c r="H745" s="41" t="s">
        <v>42</v>
      </c>
      <c r="I745" s="41" t="s">
        <v>42</v>
      </c>
      <c r="J745" s="42" t="s">
        <v>42</v>
      </c>
      <c r="K745" s="41" t="s">
        <v>42</v>
      </c>
      <c r="L745" s="42">
        <v>58</v>
      </c>
      <c r="M745" s="43" t="s">
        <v>42</v>
      </c>
      <c r="N745" s="44">
        <v>497</v>
      </c>
      <c r="O745" s="1"/>
      <c r="P745" s="1"/>
      <c r="Q745" s="1"/>
      <c r="R745" s="1"/>
      <c r="S745" s="1"/>
      <c r="T745" s="6" t="s">
        <v>79</v>
      </c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22.5" x14ac:dyDescent="0.2">
      <c r="A746" s="31"/>
      <c r="B746" s="30" t="s">
        <v>224</v>
      </c>
      <c r="C746" s="111" t="s">
        <v>225</v>
      </c>
      <c r="D746" s="111"/>
      <c r="E746" s="111"/>
      <c r="F746" s="41" t="s">
        <v>82</v>
      </c>
      <c r="G746" s="41" t="s">
        <v>226</v>
      </c>
      <c r="H746" s="41" t="s">
        <v>84</v>
      </c>
      <c r="I746" s="41" t="s">
        <v>227</v>
      </c>
      <c r="J746" s="42" t="s">
        <v>42</v>
      </c>
      <c r="K746" s="41" t="s">
        <v>42</v>
      </c>
      <c r="L746" s="42">
        <v>46.98</v>
      </c>
      <c r="M746" s="43" t="s">
        <v>42</v>
      </c>
      <c r="N746" s="44">
        <v>403</v>
      </c>
      <c r="O746" s="1"/>
      <c r="P746" s="1"/>
      <c r="Q746" s="1"/>
      <c r="R746" s="1"/>
      <c r="S746" s="1"/>
      <c r="T746" s="6" t="s">
        <v>225</v>
      </c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22.5" x14ac:dyDescent="0.2">
      <c r="A747" s="31"/>
      <c r="B747" s="30" t="s">
        <v>228</v>
      </c>
      <c r="C747" s="111" t="s">
        <v>229</v>
      </c>
      <c r="D747" s="111"/>
      <c r="E747" s="111"/>
      <c r="F747" s="41" t="s">
        <v>82</v>
      </c>
      <c r="G747" s="41" t="s">
        <v>230</v>
      </c>
      <c r="H747" s="41" t="s">
        <v>89</v>
      </c>
      <c r="I747" s="41" t="s">
        <v>231</v>
      </c>
      <c r="J747" s="42" t="s">
        <v>42</v>
      </c>
      <c r="K747" s="41" t="s">
        <v>42</v>
      </c>
      <c r="L747" s="42">
        <v>41.91</v>
      </c>
      <c r="M747" s="43" t="s">
        <v>42</v>
      </c>
      <c r="N747" s="44">
        <v>359</v>
      </c>
      <c r="O747" s="1"/>
      <c r="P747" s="1"/>
      <c r="Q747" s="1"/>
      <c r="R747" s="1"/>
      <c r="S747" s="1"/>
      <c r="T747" s="6" t="s">
        <v>229</v>
      </c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x14ac:dyDescent="0.2">
      <c r="A748" s="45"/>
      <c r="B748" s="96"/>
      <c r="C748" s="114" t="s">
        <v>91</v>
      </c>
      <c r="D748" s="114"/>
      <c r="E748" s="114"/>
      <c r="F748" s="101" t="s">
        <v>42</v>
      </c>
      <c r="G748" s="101" t="s">
        <v>42</v>
      </c>
      <c r="H748" s="101" t="s">
        <v>42</v>
      </c>
      <c r="I748" s="101" t="s">
        <v>42</v>
      </c>
      <c r="J748" s="102" t="s">
        <v>42</v>
      </c>
      <c r="K748" s="101" t="s">
        <v>42</v>
      </c>
      <c r="L748" s="102">
        <v>392.2</v>
      </c>
      <c r="M748" s="27" t="s">
        <v>42</v>
      </c>
      <c r="N748" s="103">
        <v>3361</v>
      </c>
      <c r="O748" s="1"/>
      <c r="P748" s="1"/>
      <c r="Q748" s="1"/>
      <c r="R748" s="1"/>
      <c r="S748" s="1"/>
      <c r="T748" s="1"/>
      <c r="U748" s="1"/>
      <c r="V748" s="6" t="s">
        <v>91</v>
      </c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33.75" x14ac:dyDescent="0.2">
      <c r="A749" s="24" t="s">
        <v>717</v>
      </c>
      <c r="B749" s="98" t="s">
        <v>680</v>
      </c>
      <c r="C749" s="113" t="s">
        <v>1338</v>
      </c>
      <c r="D749" s="113"/>
      <c r="E749" s="113"/>
      <c r="F749" s="25" t="s">
        <v>133</v>
      </c>
      <c r="G749" s="25" t="s">
        <v>42</v>
      </c>
      <c r="H749" s="25" t="s">
        <v>42</v>
      </c>
      <c r="I749" s="25" t="s">
        <v>681</v>
      </c>
      <c r="J749" s="26">
        <v>7360.55</v>
      </c>
      <c r="K749" s="25" t="s">
        <v>42</v>
      </c>
      <c r="L749" s="26">
        <v>2507</v>
      </c>
      <c r="M749" s="27">
        <v>8.57</v>
      </c>
      <c r="N749" s="28">
        <v>21485</v>
      </c>
      <c r="O749" s="1"/>
      <c r="P749" s="1"/>
      <c r="Q749" s="6" t="s">
        <v>1338</v>
      </c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x14ac:dyDescent="0.2">
      <c r="A750" s="40"/>
      <c r="B750" s="97"/>
      <c r="C750" s="111" t="s">
        <v>1339</v>
      </c>
      <c r="D750" s="111"/>
      <c r="E750" s="111"/>
      <c r="F750" s="111"/>
      <c r="G750" s="111"/>
      <c r="H750" s="111"/>
      <c r="I750" s="111"/>
      <c r="J750" s="111"/>
      <c r="K750" s="111"/>
      <c r="L750" s="111"/>
      <c r="M750" s="111"/>
      <c r="N750" s="112"/>
      <c r="O750" s="1"/>
      <c r="P750" s="1"/>
      <c r="Q750" s="1"/>
      <c r="R750" s="6" t="s">
        <v>1339</v>
      </c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33.75" x14ac:dyDescent="0.2">
      <c r="A751" s="24" t="s">
        <v>101</v>
      </c>
      <c r="B751" s="98" t="s">
        <v>682</v>
      </c>
      <c r="C751" s="113" t="s">
        <v>1340</v>
      </c>
      <c r="D751" s="113"/>
      <c r="E751" s="113"/>
      <c r="F751" s="25" t="s">
        <v>133</v>
      </c>
      <c r="G751" s="25" t="s">
        <v>42</v>
      </c>
      <c r="H751" s="25" t="s">
        <v>42</v>
      </c>
      <c r="I751" s="25" t="s">
        <v>683</v>
      </c>
      <c r="J751" s="26">
        <v>8296.7999999999993</v>
      </c>
      <c r="K751" s="25" t="s">
        <v>42</v>
      </c>
      <c r="L751" s="26">
        <v>2956.15</v>
      </c>
      <c r="M751" s="27">
        <v>8.57</v>
      </c>
      <c r="N751" s="28">
        <v>25334</v>
      </c>
      <c r="O751" s="1"/>
      <c r="P751" s="1"/>
      <c r="Q751" s="6" t="s">
        <v>1340</v>
      </c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x14ac:dyDescent="0.2">
      <c r="A752" s="40"/>
      <c r="B752" s="97"/>
      <c r="C752" s="111" t="s">
        <v>1341</v>
      </c>
      <c r="D752" s="111"/>
      <c r="E752" s="111"/>
      <c r="F752" s="111"/>
      <c r="G752" s="111"/>
      <c r="H752" s="111"/>
      <c r="I752" s="111"/>
      <c r="J752" s="111"/>
      <c r="K752" s="111"/>
      <c r="L752" s="111"/>
      <c r="M752" s="111"/>
      <c r="N752" s="112"/>
      <c r="O752" s="1"/>
      <c r="P752" s="1"/>
      <c r="Q752" s="1"/>
      <c r="R752" s="6" t="s">
        <v>1341</v>
      </c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45" x14ac:dyDescent="0.2">
      <c r="A753" s="24" t="s">
        <v>725</v>
      </c>
      <c r="B753" s="98" t="s">
        <v>684</v>
      </c>
      <c r="C753" s="113" t="s">
        <v>1342</v>
      </c>
      <c r="D753" s="113"/>
      <c r="E753" s="113"/>
      <c r="F753" s="25" t="s">
        <v>133</v>
      </c>
      <c r="G753" s="25" t="s">
        <v>42</v>
      </c>
      <c r="H753" s="25" t="s">
        <v>42</v>
      </c>
      <c r="I753" s="25" t="s">
        <v>685</v>
      </c>
      <c r="J753" s="26" t="s">
        <v>42</v>
      </c>
      <c r="K753" s="25" t="s">
        <v>42</v>
      </c>
      <c r="L753" s="26" t="s">
        <v>42</v>
      </c>
      <c r="M753" s="27" t="s">
        <v>42</v>
      </c>
      <c r="N753" s="28" t="s">
        <v>42</v>
      </c>
      <c r="O753" s="1"/>
      <c r="P753" s="1"/>
      <c r="Q753" s="6" t="s">
        <v>1342</v>
      </c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x14ac:dyDescent="0.2">
      <c r="A754" s="40"/>
      <c r="B754" s="97"/>
      <c r="C754" s="111" t="s">
        <v>1343</v>
      </c>
      <c r="D754" s="111"/>
      <c r="E754" s="111"/>
      <c r="F754" s="111"/>
      <c r="G754" s="111"/>
      <c r="H754" s="111"/>
      <c r="I754" s="111"/>
      <c r="J754" s="111"/>
      <c r="K754" s="111"/>
      <c r="L754" s="111"/>
      <c r="M754" s="111"/>
      <c r="N754" s="112"/>
      <c r="O754" s="1"/>
      <c r="P754" s="1"/>
      <c r="Q754" s="1"/>
      <c r="R754" s="6" t="s">
        <v>1343</v>
      </c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x14ac:dyDescent="0.2">
      <c r="A755" s="31"/>
      <c r="B755" s="30" t="s">
        <v>54</v>
      </c>
      <c r="C755" s="111" t="s">
        <v>60</v>
      </c>
      <c r="D755" s="111"/>
      <c r="E755" s="111"/>
      <c r="F755" s="41" t="s">
        <v>42</v>
      </c>
      <c r="G755" s="41" t="s">
        <v>42</v>
      </c>
      <c r="H755" s="41" t="s">
        <v>42</v>
      </c>
      <c r="I755" s="41" t="s">
        <v>42</v>
      </c>
      <c r="J755" s="42">
        <v>159.28</v>
      </c>
      <c r="K755" s="41" t="s">
        <v>42</v>
      </c>
      <c r="L755" s="42">
        <v>9.81</v>
      </c>
      <c r="M755" s="43">
        <v>8.57</v>
      </c>
      <c r="N755" s="44">
        <v>84</v>
      </c>
      <c r="O755" s="1"/>
      <c r="P755" s="1"/>
      <c r="Q755" s="1"/>
      <c r="R755" s="1"/>
      <c r="S755" s="6" t="s">
        <v>60</v>
      </c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x14ac:dyDescent="0.2">
      <c r="A756" s="31"/>
      <c r="B756" s="30" t="s">
        <v>62</v>
      </c>
      <c r="C756" s="111" t="s">
        <v>63</v>
      </c>
      <c r="D756" s="111"/>
      <c r="E756" s="111"/>
      <c r="F756" s="41" t="s">
        <v>42</v>
      </c>
      <c r="G756" s="41" t="s">
        <v>42</v>
      </c>
      <c r="H756" s="41" t="s">
        <v>42</v>
      </c>
      <c r="I756" s="41" t="s">
        <v>42</v>
      </c>
      <c r="J756" s="42">
        <v>467.67</v>
      </c>
      <c r="K756" s="41" t="s">
        <v>42</v>
      </c>
      <c r="L756" s="42">
        <v>28.81</v>
      </c>
      <c r="M756" s="43">
        <v>8.57</v>
      </c>
      <c r="N756" s="44">
        <v>247</v>
      </c>
      <c r="O756" s="1"/>
      <c r="P756" s="1"/>
      <c r="Q756" s="1"/>
      <c r="R756" s="1"/>
      <c r="S756" s="6" t="s">
        <v>63</v>
      </c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x14ac:dyDescent="0.2">
      <c r="A757" s="31"/>
      <c r="B757" s="30" t="s">
        <v>64</v>
      </c>
      <c r="C757" s="111" t="s">
        <v>65</v>
      </c>
      <c r="D757" s="111"/>
      <c r="E757" s="111"/>
      <c r="F757" s="41" t="s">
        <v>42</v>
      </c>
      <c r="G757" s="41" t="s">
        <v>42</v>
      </c>
      <c r="H757" s="41" t="s">
        <v>42</v>
      </c>
      <c r="I757" s="41" t="s">
        <v>42</v>
      </c>
      <c r="J757" s="42">
        <v>42.84</v>
      </c>
      <c r="K757" s="41" t="s">
        <v>42</v>
      </c>
      <c r="L757" s="42">
        <v>2.64</v>
      </c>
      <c r="M757" s="43">
        <v>8.57</v>
      </c>
      <c r="N757" s="44">
        <v>23</v>
      </c>
      <c r="O757" s="1"/>
      <c r="P757" s="1"/>
      <c r="Q757" s="1"/>
      <c r="R757" s="1"/>
      <c r="S757" s="6" t="s">
        <v>65</v>
      </c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x14ac:dyDescent="0.2">
      <c r="A758" s="31"/>
      <c r="B758" s="30" t="s">
        <v>66</v>
      </c>
      <c r="C758" s="111" t="s">
        <v>67</v>
      </c>
      <c r="D758" s="111"/>
      <c r="E758" s="111"/>
      <c r="F758" s="41" t="s">
        <v>42</v>
      </c>
      <c r="G758" s="41" t="s">
        <v>42</v>
      </c>
      <c r="H758" s="41" t="s">
        <v>42</v>
      </c>
      <c r="I758" s="41" t="s">
        <v>42</v>
      </c>
      <c r="J758" s="42">
        <v>106.34</v>
      </c>
      <c r="K758" s="41" t="s">
        <v>42</v>
      </c>
      <c r="L758" s="42">
        <v>6.55</v>
      </c>
      <c r="M758" s="43">
        <v>8.57</v>
      </c>
      <c r="N758" s="44">
        <v>56</v>
      </c>
      <c r="O758" s="1"/>
      <c r="P758" s="1"/>
      <c r="Q758" s="1"/>
      <c r="R758" s="1"/>
      <c r="S758" s="6" t="s">
        <v>67</v>
      </c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x14ac:dyDescent="0.2">
      <c r="A759" s="31"/>
      <c r="B759" s="30" t="s">
        <v>42</v>
      </c>
      <c r="C759" s="111" t="s">
        <v>71</v>
      </c>
      <c r="D759" s="111"/>
      <c r="E759" s="111"/>
      <c r="F759" s="41" t="s">
        <v>72</v>
      </c>
      <c r="G759" s="41" t="s">
        <v>686</v>
      </c>
      <c r="H759" s="41" t="s">
        <v>42</v>
      </c>
      <c r="I759" s="41" t="s">
        <v>687</v>
      </c>
      <c r="J759" s="42" t="s">
        <v>42</v>
      </c>
      <c r="K759" s="41" t="s">
        <v>42</v>
      </c>
      <c r="L759" s="42" t="s">
        <v>42</v>
      </c>
      <c r="M759" s="43" t="s">
        <v>42</v>
      </c>
      <c r="N759" s="44" t="s">
        <v>42</v>
      </c>
      <c r="O759" s="1"/>
      <c r="P759" s="1"/>
      <c r="Q759" s="1"/>
      <c r="R759" s="1"/>
      <c r="S759" s="1"/>
      <c r="T759" s="6" t="s">
        <v>71</v>
      </c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x14ac:dyDescent="0.2">
      <c r="A760" s="31"/>
      <c r="B760" s="30" t="s">
        <v>42</v>
      </c>
      <c r="C760" s="111" t="s">
        <v>75</v>
      </c>
      <c r="D760" s="111"/>
      <c r="E760" s="111"/>
      <c r="F760" s="41" t="s">
        <v>72</v>
      </c>
      <c r="G760" s="41" t="s">
        <v>688</v>
      </c>
      <c r="H760" s="41" t="s">
        <v>42</v>
      </c>
      <c r="I760" s="41" t="s">
        <v>689</v>
      </c>
      <c r="J760" s="42" t="s">
        <v>42</v>
      </c>
      <c r="K760" s="41" t="s">
        <v>42</v>
      </c>
      <c r="L760" s="42" t="s">
        <v>42</v>
      </c>
      <c r="M760" s="43" t="s">
        <v>42</v>
      </c>
      <c r="N760" s="44" t="s">
        <v>42</v>
      </c>
      <c r="O760" s="1"/>
      <c r="P760" s="1"/>
      <c r="Q760" s="1"/>
      <c r="R760" s="1"/>
      <c r="S760" s="1"/>
      <c r="T760" s="6" t="s">
        <v>75</v>
      </c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x14ac:dyDescent="0.2">
      <c r="A761" s="31"/>
      <c r="B761" s="30" t="s">
        <v>42</v>
      </c>
      <c r="C761" s="113" t="s">
        <v>78</v>
      </c>
      <c r="D761" s="113"/>
      <c r="E761" s="113"/>
      <c r="F761" s="25" t="s">
        <v>42</v>
      </c>
      <c r="G761" s="25" t="s">
        <v>42</v>
      </c>
      <c r="H761" s="25" t="s">
        <v>42</v>
      </c>
      <c r="I761" s="25" t="s">
        <v>42</v>
      </c>
      <c r="J761" s="26">
        <v>733.29</v>
      </c>
      <c r="K761" s="25" t="s">
        <v>42</v>
      </c>
      <c r="L761" s="26">
        <v>45.17</v>
      </c>
      <c r="M761" s="27" t="s">
        <v>42</v>
      </c>
      <c r="N761" s="28" t="s">
        <v>42</v>
      </c>
      <c r="O761" s="1"/>
      <c r="P761" s="1"/>
      <c r="Q761" s="1"/>
      <c r="R761" s="1"/>
      <c r="S761" s="1"/>
      <c r="T761" s="1"/>
      <c r="U761" s="6" t="s">
        <v>78</v>
      </c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x14ac:dyDescent="0.2">
      <c r="A762" s="31"/>
      <c r="B762" s="30" t="s">
        <v>42</v>
      </c>
      <c r="C762" s="111" t="s">
        <v>79</v>
      </c>
      <c r="D762" s="111"/>
      <c r="E762" s="111"/>
      <c r="F762" s="41" t="s">
        <v>42</v>
      </c>
      <c r="G762" s="41" t="s">
        <v>42</v>
      </c>
      <c r="H762" s="41" t="s">
        <v>42</v>
      </c>
      <c r="I762" s="41" t="s">
        <v>42</v>
      </c>
      <c r="J762" s="42" t="s">
        <v>42</v>
      </c>
      <c r="K762" s="41" t="s">
        <v>42</v>
      </c>
      <c r="L762" s="42">
        <v>12.45</v>
      </c>
      <c r="M762" s="43" t="s">
        <v>42</v>
      </c>
      <c r="N762" s="44">
        <v>107</v>
      </c>
      <c r="O762" s="1"/>
      <c r="P762" s="1"/>
      <c r="Q762" s="1"/>
      <c r="R762" s="1"/>
      <c r="S762" s="1"/>
      <c r="T762" s="6" t="s">
        <v>79</v>
      </c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22.5" x14ac:dyDescent="0.2">
      <c r="A763" s="31"/>
      <c r="B763" s="30" t="s">
        <v>224</v>
      </c>
      <c r="C763" s="111" t="s">
        <v>225</v>
      </c>
      <c r="D763" s="111"/>
      <c r="E763" s="111"/>
      <c r="F763" s="41" t="s">
        <v>82</v>
      </c>
      <c r="G763" s="41" t="s">
        <v>226</v>
      </c>
      <c r="H763" s="41" t="s">
        <v>84</v>
      </c>
      <c r="I763" s="41" t="s">
        <v>227</v>
      </c>
      <c r="J763" s="42" t="s">
        <v>42</v>
      </c>
      <c r="K763" s="41" t="s">
        <v>42</v>
      </c>
      <c r="L763" s="42">
        <v>10.08</v>
      </c>
      <c r="M763" s="43" t="s">
        <v>42</v>
      </c>
      <c r="N763" s="44">
        <v>87</v>
      </c>
      <c r="O763" s="1"/>
      <c r="P763" s="1"/>
      <c r="Q763" s="1"/>
      <c r="R763" s="1"/>
      <c r="S763" s="1"/>
      <c r="T763" s="6" t="s">
        <v>225</v>
      </c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22.5" x14ac:dyDescent="0.2">
      <c r="A764" s="31"/>
      <c r="B764" s="30" t="s">
        <v>228</v>
      </c>
      <c r="C764" s="111" t="s">
        <v>229</v>
      </c>
      <c r="D764" s="111"/>
      <c r="E764" s="111"/>
      <c r="F764" s="41" t="s">
        <v>82</v>
      </c>
      <c r="G764" s="41" t="s">
        <v>230</v>
      </c>
      <c r="H764" s="41" t="s">
        <v>89</v>
      </c>
      <c r="I764" s="41" t="s">
        <v>231</v>
      </c>
      <c r="J764" s="42" t="s">
        <v>42</v>
      </c>
      <c r="K764" s="41" t="s">
        <v>42</v>
      </c>
      <c r="L764" s="42">
        <v>9</v>
      </c>
      <c r="M764" s="43" t="s">
        <v>42</v>
      </c>
      <c r="N764" s="44">
        <v>77</v>
      </c>
      <c r="O764" s="1"/>
      <c r="P764" s="1"/>
      <c r="Q764" s="1"/>
      <c r="R764" s="1"/>
      <c r="S764" s="1"/>
      <c r="T764" s="6" t="s">
        <v>229</v>
      </c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x14ac:dyDescent="0.2">
      <c r="A765" s="45"/>
      <c r="B765" s="96"/>
      <c r="C765" s="114" t="s">
        <v>91</v>
      </c>
      <c r="D765" s="114"/>
      <c r="E765" s="114"/>
      <c r="F765" s="101" t="s">
        <v>42</v>
      </c>
      <c r="G765" s="101" t="s">
        <v>42</v>
      </c>
      <c r="H765" s="101" t="s">
        <v>42</v>
      </c>
      <c r="I765" s="101" t="s">
        <v>42</v>
      </c>
      <c r="J765" s="102" t="s">
        <v>42</v>
      </c>
      <c r="K765" s="101" t="s">
        <v>42</v>
      </c>
      <c r="L765" s="102">
        <v>64.25</v>
      </c>
      <c r="M765" s="27" t="s">
        <v>42</v>
      </c>
      <c r="N765" s="103">
        <v>551</v>
      </c>
      <c r="O765" s="1"/>
      <c r="P765" s="1"/>
      <c r="Q765" s="1"/>
      <c r="R765" s="1"/>
      <c r="S765" s="1"/>
      <c r="T765" s="1"/>
      <c r="U765" s="1"/>
      <c r="V765" s="6" t="s">
        <v>91</v>
      </c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22.5" x14ac:dyDescent="0.2">
      <c r="A766" s="24" t="s">
        <v>739</v>
      </c>
      <c r="B766" s="98" t="s">
        <v>690</v>
      </c>
      <c r="C766" s="113" t="s">
        <v>1344</v>
      </c>
      <c r="D766" s="113"/>
      <c r="E766" s="113"/>
      <c r="F766" s="25" t="s">
        <v>133</v>
      </c>
      <c r="G766" s="25" t="s">
        <v>42</v>
      </c>
      <c r="H766" s="25" t="s">
        <v>42</v>
      </c>
      <c r="I766" s="25" t="s">
        <v>691</v>
      </c>
      <c r="J766" s="26">
        <v>6110.7</v>
      </c>
      <c r="K766" s="25" t="s">
        <v>42</v>
      </c>
      <c r="L766" s="26">
        <v>380.09</v>
      </c>
      <c r="M766" s="27">
        <v>8.57</v>
      </c>
      <c r="N766" s="28">
        <v>3257</v>
      </c>
      <c r="O766" s="1"/>
      <c r="P766" s="1"/>
      <c r="Q766" s="6" t="s">
        <v>1344</v>
      </c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x14ac:dyDescent="0.2">
      <c r="A767" s="40"/>
      <c r="B767" s="97"/>
      <c r="C767" s="111" t="s">
        <v>1345</v>
      </c>
      <c r="D767" s="111"/>
      <c r="E767" s="111"/>
      <c r="F767" s="111"/>
      <c r="G767" s="111"/>
      <c r="H767" s="111"/>
      <c r="I767" s="111"/>
      <c r="J767" s="111"/>
      <c r="K767" s="111"/>
      <c r="L767" s="111"/>
      <c r="M767" s="111"/>
      <c r="N767" s="112"/>
      <c r="O767" s="1"/>
      <c r="P767" s="1"/>
      <c r="Q767" s="1"/>
      <c r="R767" s="6" t="s">
        <v>1345</v>
      </c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45" x14ac:dyDescent="0.2">
      <c r="A768" s="24" t="s">
        <v>742</v>
      </c>
      <c r="B768" s="98" t="s">
        <v>692</v>
      </c>
      <c r="C768" s="113" t="s">
        <v>1346</v>
      </c>
      <c r="D768" s="113"/>
      <c r="E768" s="113"/>
      <c r="F768" s="25" t="s">
        <v>133</v>
      </c>
      <c r="G768" s="25" t="s">
        <v>42</v>
      </c>
      <c r="H768" s="25" t="s">
        <v>42</v>
      </c>
      <c r="I768" s="25" t="s">
        <v>693</v>
      </c>
      <c r="J768" s="26" t="s">
        <v>42</v>
      </c>
      <c r="K768" s="25" t="s">
        <v>42</v>
      </c>
      <c r="L768" s="26" t="s">
        <v>42</v>
      </c>
      <c r="M768" s="27" t="s">
        <v>42</v>
      </c>
      <c r="N768" s="28" t="s">
        <v>42</v>
      </c>
      <c r="O768" s="1"/>
      <c r="P768" s="1"/>
      <c r="Q768" s="6" t="s">
        <v>1346</v>
      </c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x14ac:dyDescent="0.2">
      <c r="A769" s="40"/>
      <c r="B769" s="97"/>
      <c r="C769" s="111" t="s">
        <v>1347</v>
      </c>
      <c r="D769" s="111"/>
      <c r="E769" s="111"/>
      <c r="F769" s="111"/>
      <c r="G769" s="111"/>
      <c r="H769" s="111"/>
      <c r="I769" s="111"/>
      <c r="J769" s="111"/>
      <c r="K769" s="111"/>
      <c r="L769" s="111"/>
      <c r="M769" s="111"/>
      <c r="N769" s="112"/>
      <c r="O769" s="1"/>
      <c r="P769" s="1"/>
      <c r="Q769" s="1"/>
      <c r="R769" s="6" t="s">
        <v>1347</v>
      </c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x14ac:dyDescent="0.2">
      <c r="A770" s="31"/>
      <c r="B770" s="30" t="s">
        <v>54</v>
      </c>
      <c r="C770" s="111" t="s">
        <v>60</v>
      </c>
      <c r="D770" s="111"/>
      <c r="E770" s="111"/>
      <c r="F770" s="41" t="s">
        <v>42</v>
      </c>
      <c r="G770" s="41" t="s">
        <v>42</v>
      </c>
      <c r="H770" s="41" t="s">
        <v>42</v>
      </c>
      <c r="I770" s="41" t="s">
        <v>42</v>
      </c>
      <c r="J770" s="42">
        <v>345.67</v>
      </c>
      <c r="K770" s="41" t="s">
        <v>42</v>
      </c>
      <c r="L770" s="42">
        <v>96.87</v>
      </c>
      <c r="M770" s="43">
        <v>8.57</v>
      </c>
      <c r="N770" s="44">
        <v>830</v>
      </c>
      <c r="O770" s="1"/>
      <c r="P770" s="1"/>
      <c r="Q770" s="1"/>
      <c r="R770" s="1"/>
      <c r="S770" s="6" t="s">
        <v>60</v>
      </c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x14ac:dyDescent="0.2">
      <c r="A771" s="31"/>
      <c r="B771" s="30" t="s">
        <v>62</v>
      </c>
      <c r="C771" s="111" t="s">
        <v>63</v>
      </c>
      <c r="D771" s="111"/>
      <c r="E771" s="111"/>
      <c r="F771" s="41" t="s">
        <v>42</v>
      </c>
      <c r="G771" s="41" t="s">
        <v>42</v>
      </c>
      <c r="H771" s="41" t="s">
        <v>42</v>
      </c>
      <c r="I771" s="41" t="s">
        <v>42</v>
      </c>
      <c r="J771" s="42">
        <v>473.47</v>
      </c>
      <c r="K771" s="41" t="s">
        <v>42</v>
      </c>
      <c r="L771" s="42">
        <v>132.68</v>
      </c>
      <c r="M771" s="43">
        <v>8.57</v>
      </c>
      <c r="N771" s="44">
        <v>1137</v>
      </c>
      <c r="O771" s="1"/>
      <c r="P771" s="1"/>
      <c r="Q771" s="1"/>
      <c r="R771" s="1"/>
      <c r="S771" s="6" t="s">
        <v>63</v>
      </c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x14ac:dyDescent="0.2">
      <c r="A772" s="31"/>
      <c r="B772" s="30" t="s">
        <v>64</v>
      </c>
      <c r="C772" s="111" t="s">
        <v>65</v>
      </c>
      <c r="D772" s="111"/>
      <c r="E772" s="111"/>
      <c r="F772" s="41" t="s">
        <v>42</v>
      </c>
      <c r="G772" s="41" t="s">
        <v>42</v>
      </c>
      <c r="H772" s="41" t="s">
        <v>42</v>
      </c>
      <c r="I772" s="41" t="s">
        <v>42</v>
      </c>
      <c r="J772" s="42">
        <v>53.96</v>
      </c>
      <c r="K772" s="41" t="s">
        <v>42</v>
      </c>
      <c r="L772" s="42">
        <v>15.12</v>
      </c>
      <c r="M772" s="43">
        <v>8.57</v>
      </c>
      <c r="N772" s="44">
        <v>130</v>
      </c>
      <c r="O772" s="1"/>
      <c r="P772" s="1"/>
      <c r="Q772" s="1"/>
      <c r="R772" s="1"/>
      <c r="S772" s="6" t="s">
        <v>65</v>
      </c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x14ac:dyDescent="0.2">
      <c r="A773" s="31"/>
      <c r="B773" s="30" t="s">
        <v>66</v>
      </c>
      <c r="C773" s="111" t="s">
        <v>67</v>
      </c>
      <c r="D773" s="111"/>
      <c r="E773" s="111"/>
      <c r="F773" s="41" t="s">
        <v>42</v>
      </c>
      <c r="G773" s="41" t="s">
        <v>42</v>
      </c>
      <c r="H773" s="41" t="s">
        <v>42</v>
      </c>
      <c r="I773" s="41" t="s">
        <v>42</v>
      </c>
      <c r="J773" s="42">
        <v>232.33</v>
      </c>
      <c r="K773" s="41" t="s">
        <v>42</v>
      </c>
      <c r="L773" s="42">
        <v>65.11</v>
      </c>
      <c r="M773" s="43">
        <v>8.57</v>
      </c>
      <c r="N773" s="44">
        <v>558</v>
      </c>
      <c r="O773" s="1"/>
      <c r="P773" s="1"/>
      <c r="Q773" s="1"/>
      <c r="R773" s="1"/>
      <c r="S773" s="6" t="s">
        <v>67</v>
      </c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22.5" x14ac:dyDescent="0.2">
      <c r="A774" s="31"/>
      <c r="B774" s="30" t="s">
        <v>42</v>
      </c>
      <c r="C774" s="111" t="s">
        <v>71</v>
      </c>
      <c r="D774" s="111"/>
      <c r="E774" s="111"/>
      <c r="F774" s="41" t="s">
        <v>72</v>
      </c>
      <c r="G774" s="41" t="s">
        <v>694</v>
      </c>
      <c r="H774" s="41" t="s">
        <v>42</v>
      </c>
      <c r="I774" s="41" t="s">
        <v>695</v>
      </c>
      <c r="J774" s="42" t="s">
        <v>42</v>
      </c>
      <c r="K774" s="41" t="s">
        <v>42</v>
      </c>
      <c r="L774" s="42" t="s">
        <v>42</v>
      </c>
      <c r="M774" s="43" t="s">
        <v>42</v>
      </c>
      <c r="N774" s="44" t="s">
        <v>42</v>
      </c>
      <c r="O774" s="1"/>
      <c r="P774" s="1"/>
      <c r="Q774" s="1"/>
      <c r="R774" s="1"/>
      <c r="S774" s="1"/>
      <c r="T774" s="6" t="s">
        <v>71</v>
      </c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x14ac:dyDescent="0.2">
      <c r="A775" s="31"/>
      <c r="B775" s="30" t="s">
        <v>42</v>
      </c>
      <c r="C775" s="111" t="s">
        <v>75</v>
      </c>
      <c r="D775" s="111"/>
      <c r="E775" s="111"/>
      <c r="F775" s="41" t="s">
        <v>72</v>
      </c>
      <c r="G775" s="41" t="s">
        <v>696</v>
      </c>
      <c r="H775" s="41" t="s">
        <v>42</v>
      </c>
      <c r="I775" s="41" t="s">
        <v>697</v>
      </c>
      <c r="J775" s="42" t="s">
        <v>42</v>
      </c>
      <c r="K775" s="41" t="s">
        <v>42</v>
      </c>
      <c r="L775" s="42" t="s">
        <v>42</v>
      </c>
      <c r="M775" s="43" t="s">
        <v>42</v>
      </c>
      <c r="N775" s="44" t="s">
        <v>42</v>
      </c>
      <c r="O775" s="1"/>
      <c r="P775" s="1"/>
      <c r="Q775" s="1"/>
      <c r="R775" s="1"/>
      <c r="S775" s="1"/>
      <c r="T775" s="6" t="s">
        <v>75</v>
      </c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x14ac:dyDescent="0.2">
      <c r="A776" s="31"/>
      <c r="B776" s="30" t="s">
        <v>42</v>
      </c>
      <c r="C776" s="113" t="s">
        <v>78</v>
      </c>
      <c r="D776" s="113"/>
      <c r="E776" s="113"/>
      <c r="F776" s="25" t="s">
        <v>42</v>
      </c>
      <c r="G776" s="25" t="s">
        <v>42</v>
      </c>
      <c r="H776" s="25" t="s">
        <v>42</v>
      </c>
      <c r="I776" s="25" t="s">
        <v>42</v>
      </c>
      <c r="J776" s="26">
        <v>1051.47</v>
      </c>
      <c r="K776" s="25" t="s">
        <v>42</v>
      </c>
      <c r="L776" s="26">
        <v>294.66000000000003</v>
      </c>
      <c r="M776" s="27" t="s">
        <v>42</v>
      </c>
      <c r="N776" s="28" t="s">
        <v>42</v>
      </c>
      <c r="O776" s="1"/>
      <c r="P776" s="1"/>
      <c r="Q776" s="1"/>
      <c r="R776" s="1"/>
      <c r="S776" s="1"/>
      <c r="T776" s="1"/>
      <c r="U776" s="6" t="s">
        <v>78</v>
      </c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x14ac:dyDescent="0.2">
      <c r="A777" s="31"/>
      <c r="B777" s="30" t="s">
        <v>42</v>
      </c>
      <c r="C777" s="111" t="s">
        <v>79</v>
      </c>
      <c r="D777" s="111"/>
      <c r="E777" s="111"/>
      <c r="F777" s="41" t="s">
        <v>42</v>
      </c>
      <c r="G777" s="41" t="s">
        <v>42</v>
      </c>
      <c r="H777" s="41" t="s">
        <v>42</v>
      </c>
      <c r="I777" s="41" t="s">
        <v>42</v>
      </c>
      <c r="J777" s="42" t="s">
        <v>42</v>
      </c>
      <c r="K777" s="41" t="s">
        <v>42</v>
      </c>
      <c r="L777" s="42">
        <v>111.99</v>
      </c>
      <c r="M777" s="43" t="s">
        <v>42</v>
      </c>
      <c r="N777" s="44">
        <v>960</v>
      </c>
      <c r="O777" s="1"/>
      <c r="P777" s="1"/>
      <c r="Q777" s="1"/>
      <c r="R777" s="1"/>
      <c r="S777" s="1"/>
      <c r="T777" s="6" t="s">
        <v>79</v>
      </c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22.5" x14ac:dyDescent="0.2">
      <c r="A778" s="31"/>
      <c r="B778" s="30" t="s">
        <v>224</v>
      </c>
      <c r="C778" s="111" t="s">
        <v>225</v>
      </c>
      <c r="D778" s="111"/>
      <c r="E778" s="111"/>
      <c r="F778" s="41" t="s">
        <v>82</v>
      </c>
      <c r="G778" s="41" t="s">
        <v>226</v>
      </c>
      <c r="H778" s="41" t="s">
        <v>84</v>
      </c>
      <c r="I778" s="41" t="s">
        <v>227</v>
      </c>
      <c r="J778" s="42" t="s">
        <v>42</v>
      </c>
      <c r="K778" s="41" t="s">
        <v>42</v>
      </c>
      <c r="L778" s="42">
        <v>90.71</v>
      </c>
      <c r="M778" s="43" t="s">
        <v>42</v>
      </c>
      <c r="N778" s="44">
        <v>778</v>
      </c>
      <c r="O778" s="1"/>
      <c r="P778" s="1"/>
      <c r="Q778" s="1"/>
      <c r="R778" s="1"/>
      <c r="S778" s="1"/>
      <c r="T778" s="6" t="s">
        <v>225</v>
      </c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22.5" x14ac:dyDescent="0.2">
      <c r="A779" s="31"/>
      <c r="B779" s="30" t="s">
        <v>228</v>
      </c>
      <c r="C779" s="111" t="s">
        <v>229</v>
      </c>
      <c r="D779" s="111"/>
      <c r="E779" s="111"/>
      <c r="F779" s="41" t="s">
        <v>82</v>
      </c>
      <c r="G779" s="41" t="s">
        <v>230</v>
      </c>
      <c r="H779" s="41" t="s">
        <v>89</v>
      </c>
      <c r="I779" s="41" t="s">
        <v>231</v>
      </c>
      <c r="J779" s="42" t="s">
        <v>42</v>
      </c>
      <c r="K779" s="41" t="s">
        <v>42</v>
      </c>
      <c r="L779" s="42">
        <v>80.91</v>
      </c>
      <c r="M779" s="43" t="s">
        <v>42</v>
      </c>
      <c r="N779" s="44">
        <v>694</v>
      </c>
      <c r="O779" s="1"/>
      <c r="P779" s="1"/>
      <c r="Q779" s="1"/>
      <c r="R779" s="1"/>
      <c r="S779" s="1"/>
      <c r="T779" s="6" t="s">
        <v>229</v>
      </c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x14ac:dyDescent="0.2">
      <c r="A780" s="45"/>
      <c r="B780" s="96"/>
      <c r="C780" s="114" t="s">
        <v>91</v>
      </c>
      <c r="D780" s="114"/>
      <c r="E780" s="114"/>
      <c r="F780" s="101" t="s">
        <v>42</v>
      </c>
      <c r="G780" s="101" t="s">
        <v>42</v>
      </c>
      <c r="H780" s="101" t="s">
        <v>42</v>
      </c>
      <c r="I780" s="101" t="s">
        <v>42</v>
      </c>
      <c r="J780" s="102" t="s">
        <v>42</v>
      </c>
      <c r="K780" s="101" t="s">
        <v>42</v>
      </c>
      <c r="L780" s="102">
        <v>466.28</v>
      </c>
      <c r="M780" s="27" t="s">
        <v>42</v>
      </c>
      <c r="N780" s="103">
        <v>3997</v>
      </c>
      <c r="O780" s="1"/>
      <c r="P780" s="1"/>
      <c r="Q780" s="1"/>
      <c r="R780" s="1"/>
      <c r="S780" s="1"/>
      <c r="T780" s="1"/>
      <c r="U780" s="1"/>
      <c r="V780" s="6" t="s">
        <v>91</v>
      </c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67.5" x14ac:dyDescent="0.2">
      <c r="A781" s="24" t="s">
        <v>745</v>
      </c>
      <c r="B781" s="98" t="s">
        <v>699</v>
      </c>
      <c r="C781" s="113" t="s">
        <v>1348</v>
      </c>
      <c r="D781" s="113"/>
      <c r="E781" s="113"/>
      <c r="F781" s="25" t="s">
        <v>133</v>
      </c>
      <c r="G781" s="25" t="s">
        <v>42</v>
      </c>
      <c r="H781" s="25" t="s">
        <v>42</v>
      </c>
      <c r="I781" s="25" t="s">
        <v>700</v>
      </c>
      <c r="J781" s="26">
        <v>10045</v>
      </c>
      <c r="K781" s="25" t="s">
        <v>42</v>
      </c>
      <c r="L781" s="26">
        <v>2842.74</v>
      </c>
      <c r="M781" s="27">
        <v>8.57</v>
      </c>
      <c r="N781" s="28">
        <v>24362</v>
      </c>
      <c r="O781" s="1"/>
      <c r="P781" s="1"/>
      <c r="Q781" s="6" t="s">
        <v>1348</v>
      </c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x14ac:dyDescent="0.2">
      <c r="A782" s="40"/>
      <c r="B782" s="97"/>
      <c r="C782" s="111" t="s">
        <v>1349</v>
      </c>
      <c r="D782" s="111"/>
      <c r="E782" s="111"/>
      <c r="F782" s="111"/>
      <c r="G782" s="111"/>
      <c r="H782" s="111"/>
      <c r="I782" s="111"/>
      <c r="J782" s="111"/>
      <c r="K782" s="111"/>
      <c r="L782" s="111"/>
      <c r="M782" s="111"/>
      <c r="N782" s="112"/>
      <c r="O782" s="1"/>
      <c r="P782" s="1"/>
      <c r="Q782" s="1"/>
      <c r="R782" s="6" t="s">
        <v>1349</v>
      </c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22.5" x14ac:dyDescent="0.2">
      <c r="A783" s="24" t="s">
        <v>752</v>
      </c>
      <c r="B783" s="98" t="s">
        <v>702</v>
      </c>
      <c r="C783" s="113" t="s">
        <v>1350</v>
      </c>
      <c r="D783" s="113"/>
      <c r="E783" s="113"/>
      <c r="F783" s="25" t="s">
        <v>56</v>
      </c>
      <c r="G783" s="25" t="s">
        <v>42</v>
      </c>
      <c r="H783" s="25" t="s">
        <v>42</v>
      </c>
      <c r="I783" s="25" t="s">
        <v>703</v>
      </c>
      <c r="J783" s="26" t="s">
        <v>42</v>
      </c>
      <c r="K783" s="25" t="s">
        <v>42</v>
      </c>
      <c r="L783" s="26" t="s">
        <v>42</v>
      </c>
      <c r="M783" s="27" t="s">
        <v>42</v>
      </c>
      <c r="N783" s="28" t="s">
        <v>42</v>
      </c>
      <c r="O783" s="1"/>
      <c r="P783" s="1"/>
      <c r="Q783" s="6" t="s">
        <v>1350</v>
      </c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x14ac:dyDescent="0.2">
      <c r="A784" s="40"/>
      <c r="B784" s="97"/>
      <c r="C784" s="111" t="s">
        <v>1351</v>
      </c>
      <c r="D784" s="111"/>
      <c r="E784" s="111"/>
      <c r="F784" s="111"/>
      <c r="G784" s="111"/>
      <c r="H784" s="111"/>
      <c r="I784" s="111"/>
      <c r="J784" s="111"/>
      <c r="K784" s="111"/>
      <c r="L784" s="111"/>
      <c r="M784" s="111"/>
      <c r="N784" s="112"/>
      <c r="O784" s="1"/>
      <c r="P784" s="1"/>
      <c r="Q784" s="1"/>
      <c r="R784" s="6" t="s">
        <v>1351</v>
      </c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x14ac:dyDescent="0.2">
      <c r="A785" s="31"/>
      <c r="B785" s="30" t="s">
        <v>54</v>
      </c>
      <c r="C785" s="111" t="s">
        <v>60</v>
      </c>
      <c r="D785" s="111"/>
      <c r="E785" s="111"/>
      <c r="F785" s="41" t="s">
        <v>42</v>
      </c>
      <c r="G785" s="41" t="s">
        <v>42</v>
      </c>
      <c r="H785" s="41" t="s">
        <v>42</v>
      </c>
      <c r="I785" s="41" t="s">
        <v>42</v>
      </c>
      <c r="J785" s="42">
        <v>56.55</v>
      </c>
      <c r="K785" s="41" t="s">
        <v>42</v>
      </c>
      <c r="L785" s="42">
        <v>9.9499999999999993</v>
      </c>
      <c r="M785" s="43">
        <v>8.57</v>
      </c>
      <c r="N785" s="44">
        <v>85</v>
      </c>
      <c r="O785" s="1"/>
      <c r="P785" s="1"/>
      <c r="Q785" s="1"/>
      <c r="R785" s="1"/>
      <c r="S785" s="6" t="s">
        <v>60</v>
      </c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x14ac:dyDescent="0.2">
      <c r="A786" s="31"/>
      <c r="B786" s="30" t="s">
        <v>62</v>
      </c>
      <c r="C786" s="111" t="s">
        <v>63</v>
      </c>
      <c r="D786" s="111"/>
      <c r="E786" s="111"/>
      <c r="F786" s="41" t="s">
        <v>42</v>
      </c>
      <c r="G786" s="41" t="s">
        <v>42</v>
      </c>
      <c r="H786" s="41" t="s">
        <v>42</v>
      </c>
      <c r="I786" s="41" t="s">
        <v>42</v>
      </c>
      <c r="J786" s="42">
        <v>9.2200000000000006</v>
      </c>
      <c r="K786" s="41" t="s">
        <v>42</v>
      </c>
      <c r="L786" s="42">
        <v>1.62</v>
      </c>
      <c r="M786" s="43">
        <v>8.57</v>
      </c>
      <c r="N786" s="44">
        <v>14</v>
      </c>
      <c r="O786" s="1"/>
      <c r="P786" s="1"/>
      <c r="Q786" s="1"/>
      <c r="R786" s="1"/>
      <c r="S786" s="6" t="s">
        <v>63</v>
      </c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x14ac:dyDescent="0.2">
      <c r="A787" s="31"/>
      <c r="B787" s="30" t="s">
        <v>64</v>
      </c>
      <c r="C787" s="111" t="s">
        <v>65</v>
      </c>
      <c r="D787" s="111"/>
      <c r="E787" s="111"/>
      <c r="F787" s="41" t="s">
        <v>42</v>
      </c>
      <c r="G787" s="41" t="s">
        <v>42</v>
      </c>
      <c r="H787" s="41" t="s">
        <v>42</v>
      </c>
      <c r="I787" s="41" t="s">
        <v>42</v>
      </c>
      <c r="J787" s="42">
        <v>0.22</v>
      </c>
      <c r="K787" s="41" t="s">
        <v>42</v>
      </c>
      <c r="L787" s="42">
        <v>0.04</v>
      </c>
      <c r="M787" s="43">
        <v>8.57</v>
      </c>
      <c r="N787" s="44" t="s">
        <v>42</v>
      </c>
      <c r="O787" s="1"/>
      <c r="P787" s="1"/>
      <c r="Q787" s="1"/>
      <c r="R787" s="1"/>
      <c r="S787" s="6" t="s">
        <v>65</v>
      </c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x14ac:dyDescent="0.2">
      <c r="A788" s="31"/>
      <c r="B788" s="30" t="s">
        <v>66</v>
      </c>
      <c r="C788" s="111" t="s">
        <v>67</v>
      </c>
      <c r="D788" s="111"/>
      <c r="E788" s="111"/>
      <c r="F788" s="41" t="s">
        <v>42</v>
      </c>
      <c r="G788" s="41" t="s">
        <v>42</v>
      </c>
      <c r="H788" s="41" t="s">
        <v>42</v>
      </c>
      <c r="I788" s="41" t="s">
        <v>42</v>
      </c>
      <c r="J788" s="42">
        <v>152.04</v>
      </c>
      <c r="K788" s="41" t="s">
        <v>42</v>
      </c>
      <c r="L788" s="42">
        <v>26.76</v>
      </c>
      <c r="M788" s="43">
        <v>8.57</v>
      </c>
      <c r="N788" s="44">
        <v>229</v>
      </c>
      <c r="O788" s="1"/>
      <c r="P788" s="1"/>
      <c r="Q788" s="1"/>
      <c r="R788" s="1"/>
      <c r="S788" s="6" t="s">
        <v>67</v>
      </c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x14ac:dyDescent="0.2">
      <c r="A789" s="31"/>
      <c r="B789" s="30" t="s">
        <v>42</v>
      </c>
      <c r="C789" s="111" t="s">
        <v>71</v>
      </c>
      <c r="D789" s="111"/>
      <c r="E789" s="111"/>
      <c r="F789" s="41" t="s">
        <v>72</v>
      </c>
      <c r="G789" s="41" t="s">
        <v>704</v>
      </c>
      <c r="H789" s="41" t="s">
        <v>42</v>
      </c>
      <c r="I789" s="41" t="s">
        <v>705</v>
      </c>
      <c r="J789" s="42" t="s">
        <v>42</v>
      </c>
      <c r="K789" s="41" t="s">
        <v>42</v>
      </c>
      <c r="L789" s="42" t="s">
        <v>42</v>
      </c>
      <c r="M789" s="43" t="s">
        <v>42</v>
      </c>
      <c r="N789" s="44" t="s">
        <v>42</v>
      </c>
      <c r="O789" s="1"/>
      <c r="P789" s="1"/>
      <c r="Q789" s="1"/>
      <c r="R789" s="1"/>
      <c r="S789" s="1"/>
      <c r="T789" s="6" t="s">
        <v>71</v>
      </c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x14ac:dyDescent="0.2">
      <c r="A790" s="31"/>
      <c r="B790" s="30" t="s">
        <v>42</v>
      </c>
      <c r="C790" s="111" t="s">
        <v>75</v>
      </c>
      <c r="D790" s="111"/>
      <c r="E790" s="111"/>
      <c r="F790" s="41" t="s">
        <v>72</v>
      </c>
      <c r="G790" s="41" t="s">
        <v>366</v>
      </c>
      <c r="H790" s="41" t="s">
        <v>42</v>
      </c>
      <c r="I790" s="41" t="s">
        <v>706</v>
      </c>
      <c r="J790" s="42" t="s">
        <v>42</v>
      </c>
      <c r="K790" s="41" t="s">
        <v>42</v>
      </c>
      <c r="L790" s="42" t="s">
        <v>42</v>
      </c>
      <c r="M790" s="43" t="s">
        <v>42</v>
      </c>
      <c r="N790" s="44" t="s">
        <v>42</v>
      </c>
      <c r="O790" s="1"/>
      <c r="P790" s="1"/>
      <c r="Q790" s="1"/>
      <c r="R790" s="1"/>
      <c r="S790" s="1"/>
      <c r="T790" s="6" t="s">
        <v>75</v>
      </c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x14ac:dyDescent="0.2">
      <c r="A791" s="31"/>
      <c r="B791" s="30" t="s">
        <v>42</v>
      </c>
      <c r="C791" s="113" t="s">
        <v>78</v>
      </c>
      <c r="D791" s="113"/>
      <c r="E791" s="113"/>
      <c r="F791" s="25" t="s">
        <v>42</v>
      </c>
      <c r="G791" s="25" t="s">
        <v>42</v>
      </c>
      <c r="H791" s="25" t="s">
        <v>42</v>
      </c>
      <c r="I791" s="25" t="s">
        <v>42</v>
      </c>
      <c r="J791" s="26">
        <v>217.81</v>
      </c>
      <c r="K791" s="25" t="s">
        <v>42</v>
      </c>
      <c r="L791" s="26">
        <v>38.33</v>
      </c>
      <c r="M791" s="27" t="s">
        <v>42</v>
      </c>
      <c r="N791" s="28" t="s">
        <v>42</v>
      </c>
      <c r="O791" s="1"/>
      <c r="P791" s="1"/>
      <c r="Q791" s="1"/>
      <c r="R791" s="1"/>
      <c r="S791" s="1"/>
      <c r="T791" s="1"/>
      <c r="U791" s="6" t="s">
        <v>78</v>
      </c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x14ac:dyDescent="0.2">
      <c r="A792" s="31"/>
      <c r="B792" s="30" t="s">
        <v>42</v>
      </c>
      <c r="C792" s="111" t="s">
        <v>79</v>
      </c>
      <c r="D792" s="111"/>
      <c r="E792" s="111"/>
      <c r="F792" s="41" t="s">
        <v>42</v>
      </c>
      <c r="G792" s="41" t="s">
        <v>42</v>
      </c>
      <c r="H792" s="41" t="s">
        <v>42</v>
      </c>
      <c r="I792" s="41" t="s">
        <v>42</v>
      </c>
      <c r="J792" s="42" t="s">
        <v>42</v>
      </c>
      <c r="K792" s="41" t="s">
        <v>42</v>
      </c>
      <c r="L792" s="42">
        <v>9.99</v>
      </c>
      <c r="M792" s="43" t="s">
        <v>42</v>
      </c>
      <c r="N792" s="44">
        <v>85</v>
      </c>
      <c r="O792" s="1"/>
      <c r="P792" s="1"/>
      <c r="Q792" s="1"/>
      <c r="R792" s="1"/>
      <c r="S792" s="1"/>
      <c r="T792" s="6" t="s">
        <v>79</v>
      </c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22.5" x14ac:dyDescent="0.2">
      <c r="A793" s="31"/>
      <c r="B793" s="30" t="s">
        <v>707</v>
      </c>
      <c r="C793" s="111" t="s">
        <v>708</v>
      </c>
      <c r="D793" s="111"/>
      <c r="E793" s="111"/>
      <c r="F793" s="41" t="s">
        <v>82</v>
      </c>
      <c r="G793" s="41" t="s">
        <v>226</v>
      </c>
      <c r="H793" s="41" t="s">
        <v>84</v>
      </c>
      <c r="I793" s="41" t="s">
        <v>227</v>
      </c>
      <c r="J793" s="42" t="s">
        <v>42</v>
      </c>
      <c r="K793" s="41" t="s">
        <v>42</v>
      </c>
      <c r="L793" s="42">
        <v>8.09</v>
      </c>
      <c r="M793" s="43" t="s">
        <v>42</v>
      </c>
      <c r="N793" s="44">
        <v>69</v>
      </c>
      <c r="O793" s="1"/>
      <c r="P793" s="1"/>
      <c r="Q793" s="1"/>
      <c r="R793" s="1"/>
      <c r="S793" s="1"/>
      <c r="T793" s="6" t="s">
        <v>708</v>
      </c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22.5" x14ac:dyDescent="0.2">
      <c r="A794" s="31"/>
      <c r="B794" s="30" t="s">
        <v>709</v>
      </c>
      <c r="C794" s="111" t="s">
        <v>710</v>
      </c>
      <c r="D794" s="111"/>
      <c r="E794" s="111"/>
      <c r="F794" s="41" t="s">
        <v>82</v>
      </c>
      <c r="G794" s="41" t="s">
        <v>105</v>
      </c>
      <c r="H794" s="41" t="s">
        <v>89</v>
      </c>
      <c r="I794" s="41" t="s">
        <v>106</v>
      </c>
      <c r="J794" s="42" t="s">
        <v>42</v>
      </c>
      <c r="K794" s="41" t="s">
        <v>42</v>
      </c>
      <c r="L794" s="42">
        <v>5.94</v>
      </c>
      <c r="M794" s="43" t="s">
        <v>42</v>
      </c>
      <c r="N794" s="44">
        <v>51</v>
      </c>
      <c r="O794" s="1"/>
      <c r="P794" s="1"/>
      <c r="Q794" s="1"/>
      <c r="R794" s="1"/>
      <c r="S794" s="1"/>
      <c r="T794" s="6" t="s">
        <v>710</v>
      </c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x14ac:dyDescent="0.2">
      <c r="A795" s="45"/>
      <c r="B795" s="96"/>
      <c r="C795" s="114" t="s">
        <v>91</v>
      </c>
      <c r="D795" s="114"/>
      <c r="E795" s="114"/>
      <c r="F795" s="101" t="s">
        <v>42</v>
      </c>
      <c r="G795" s="101" t="s">
        <v>42</v>
      </c>
      <c r="H795" s="101" t="s">
        <v>42</v>
      </c>
      <c r="I795" s="101" t="s">
        <v>42</v>
      </c>
      <c r="J795" s="102" t="s">
        <v>42</v>
      </c>
      <c r="K795" s="101" t="s">
        <v>42</v>
      </c>
      <c r="L795" s="102">
        <v>52.36</v>
      </c>
      <c r="M795" s="27" t="s">
        <v>42</v>
      </c>
      <c r="N795" s="103">
        <v>448</v>
      </c>
      <c r="O795" s="1"/>
      <c r="P795" s="1"/>
      <c r="Q795" s="1"/>
      <c r="R795" s="1"/>
      <c r="S795" s="1"/>
      <c r="T795" s="1"/>
      <c r="U795" s="1"/>
      <c r="V795" s="6" t="s">
        <v>91</v>
      </c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22.5" x14ac:dyDescent="0.2">
      <c r="A796" s="24" t="s">
        <v>753</v>
      </c>
      <c r="B796" s="98" t="s">
        <v>711</v>
      </c>
      <c r="C796" s="113" t="s">
        <v>712</v>
      </c>
      <c r="D796" s="113"/>
      <c r="E796" s="113"/>
      <c r="F796" s="25" t="s">
        <v>56</v>
      </c>
      <c r="G796" s="25" t="s">
        <v>42</v>
      </c>
      <c r="H796" s="25" t="s">
        <v>42</v>
      </c>
      <c r="I796" s="25" t="s">
        <v>703</v>
      </c>
      <c r="J796" s="26" t="s">
        <v>42</v>
      </c>
      <c r="K796" s="25" t="s">
        <v>42</v>
      </c>
      <c r="L796" s="26" t="s">
        <v>42</v>
      </c>
      <c r="M796" s="27" t="s">
        <v>42</v>
      </c>
      <c r="N796" s="28" t="s">
        <v>42</v>
      </c>
      <c r="O796" s="1"/>
      <c r="P796" s="1"/>
      <c r="Q796" s="6" t="s">
        <v>712</v>
      </c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x14ac:dyDescent="0.2">
      <c r="A797" s="29"/>
      <c r="B797" s="30" t="s">
        <v>42</v>
      </c>
      <c r="C797" s="111" t="s">
        <v>713</v>
      </c>
      <c r="D797" s="111"/>
      <c r="E797" s="111"/>
      <c r="F797" s="111"/>
      <c r="G797" s="111"/>
      <c r="H797" s="111"/>
      <c r="I797" s="111"/>
      <c r="J797" s="111"/>
      <c r="K797" s="111"/>
      <c r="L797" s="111"/>
      <c r="M797" s="111"/>
      <c r="N797" s="112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6" t="s">
        <v>713</v>
      </c>
      <c r="AC797" s="1"/>
      <c r="AD797" s="1"/>
      <c r="AE797" s="1"/>
    </row>
    <row r="798" spans="1:31" x14ac:dyDescent="0.2">
      <c r="A798" s="31"/>
      <c r="B798" s="30" t="s">
        <v>54</v>
      </c>
      <c r="C798" s="111" t="s">
        <v>60</v>
      </c>
      <c r="D798" s="111"/>
      <c r="E798" s="111"/>
      <c r="F798" s="41" t="s">
        <v>42</v>
      </c>
      <c r="G798" s="41" t="s">
        <v>42</v>
      </c>
      <c r="H798" s="41" t="s">
        <v>42</v>
      </c>
      <c r="I798" s="41" t="s">
        <v>42</v>
      </c>
      <c r="J798" s="42">
        <v>19.32</v>
      </c>
      <c r="K798" s="41" t="s">
        <v>62</v>
      </c>
      <c r="L798" s="42">
        <v>6.8</v>
      </c>
      <c r="M798" s="43">
        <v>8.57</v>
      </c>
      <c r="N798" s="44">
        <v>58</v>
      </c>
      <c r="O798" s="1"/>
      <c r="P798" s="1"/>
      <c r="Q798" s="1"/>
      <c r="R798" s="1"/>
      <c r="S798" s="6" t="s">
        <v>60</v>
      </c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x14ac:dyDescent="0.2">
      <c r="A799" s="31"/>
      <c r="B799" s="30" t="s">
        <v>62</v>
      </c>
      <c r="C799" s="111" t="s">
        <v>63</v>
      </c>
      <c r="D799" s="111"/>
      <c r="E799" s="111"/>
      <c r="F799" s="41" t="s">
        <v>42</v>
      </c>
      <c r="G799" s="41" t="s">
        <v>42</v>
      </c>
      <c r="H799" s="41" t="s">
        <v>42</v>
      </c>
      <c r="I799" s="41" t="s">
        <v>42</v>
      </c>
      <c r="J799" s="42">
        <v>6.01</v>
      </c>
      <c r="K799" s="41" t="s">
        <v>62</v>
      </c>
      <c r="L799" s="42">
        <v>2.12</v>
      </c>
      <c r="M799" s="43">
        <v>8.57</v>
      </c>
      <c r="N799" s="44">
        <v>18</v>
      </c>
      <c r="O799" s="1"/>
      <c r="P799" s="1"/>
      <c r="Q799" s="1"/>
      <c r="R799" s="1"/>
      <c r="S799" s="6" t="s">
        <v>63</v>
      </c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x14ac:dyDescent="0.2">
      <c r="A800" s="31"/>
      <c r="B800" s="30" t="s">
        <v>64</v>
      </c>
      <c r="C800" s="111" t="s">
        <v>65</v>
      </c>
      <c r="D800" s="111"/>
      <c r="E800" s="111"/>
      <c r="F800" s="41" t="s">
        <v>42</v>
      </c>
      <c r="G800" s="41" t="s">
        <v>42</v>
      </c>
      <c r="H800" s="41" t="s">
        <v>42</v>
      </c>
      <c r="I800" s="41" t="s">
        <v>42</v>
      </c>
      <c r="J800" s="42">
        <v>0.22</v>
      </c>
      <c r="K800" s="41" t="s">
        <v>62</v>
      </c>
      <c r="L800" s="42">
        <v>0.08</v>
      </c>
      <c r="M800" s="43">
        <v>8.57</v>
      </c>
      <c r="N800" s="44">
        <v>1</v>
      </c>
      <c r="O800" s="1"/>
      <c r="P800" s="1"/>
      <c r="Q800" s="1"/>
      <c r="R800" s="1"/>
      <c r="S800" s="6" t="s">
        <v>65</v>
      </c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x14ac:dyDescent="0.2">
      <c r="A801" s="31"/>
      <c r="B801" s="30" t="s">
        <v>66</v>
      </c>
      <c r="C801" s="111" t="s">
        <v>67</v>
      </c>
      <c r="D801" s="111"/>
      <c r="E801" s="111"/>
      <c r="F801" s="41" t="s">
        <v>42</v>
      </c>
      <c r="G801" s="41" t="s">
        <v>42</v>
      </c>
      <c r="H801" s="41" t="s">
        <v>42</v>
      </c>
      <c r="I801" s="41" t="s">
        <v>42</v>
      </c>
      <c r="J801" s="42">
        <v>138.16</v>
      </c>
      <c r="K801" s="41" t="s">
        <v>62</v>
      </c>
      <c r="L801" s="42">
        <v>48.63</v>
      </c>
      <c r="M801" s="43">
        <v>8.57</v>
      </c>
      <c r="N801" s="44">
        <v>417</v>
      </c>
      <c r="O801" s="1"/>
      <c r="P801" s="1"/>
      <c r="Q801" s="1"/>
      <c r="R801" s="1"/>
      <c r="S801" s="6" t="s">
        <v>67</v>
      </c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x14ac:dyDescent="0.2">
      <c r="A802" s="31"/>
      <c r="B802" s="30" t="s">
        <v>42</v>
      </c>
      <c r="C802" s="111" t="s">
        <v>71</v>
      </c>
      <c r="D802" s="111"/>
      <c r="E802" s="111"/>
      <c r="F802" s="41" t="s">
        <v>72</v>
      </c>
      <c r="G802" s="41" t="s">
        <v>714</v>
      </c>
      <c r="H802" s="41" t="s">
        <v>62</v>
      </c>
      <c r="I802" s="41" t="s">
        <v>715</v>
      </c>
      <c r="J802" s="42" t="s">
        <v>42</v>
      </c>
      <c r="K802" s="41" t="s">
        <v>42</v>
      </c>
      <c r="L802" s="42" t="s">
        <v>42</v>
      </c>
      <c r="M802" s="43" t="s">
        <v>42</v>
      </c>
      <c r="N802" s="44" t="s">
        <v>42</v>
      </c>
      <c r="O802" s="1"/>
      <c r="P802" s="1"/>
      <c r="Q802" s="1"/>
      <c r="R802" s="1"/>
      <c r="S802" s="1"/>
      <c r="T802" s="6" t="s">
        <v>71</v>
      </c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x14ac:dyDescent="0.2">
      <c r="A803" s="31"/>
      <c r="B803" s="30" t="s">
        <v>42</v>
      </c>
      <c r="C803" s="111" t="s">
        <v>75</v>
      </c>
      <c r="D803" s="111"/>
      <c r="E803" s="111"/>
      <c r="F803" s="41" t="s">
        <v>72</v>
      </c>
      <c r="G803" s="41" t="s">
        <v>366</v>
      </c>
      <c r="H803" s="41" t="s">
        <v>62</v>
      </c>
      <c r="I803" s="41" t="s">
        <v>716</v>
      </c>
      <c r="J803" s="42" t="s">
        <v>42</v>
      </c>
      <c r="K803" s="41" t="s">
        <v>42</v>
      </c>
      <c r="L803" s="42" t="s">
        <v>42</v>
      </c>
      <c r="M803" s="43" t="s">
        <v>42</v>
      </c>
      <c r="N803" s="44" t="s">
        <v>42</v>
      </c>
      <c r="O803" s="1"/>
      <c r="P803" s="1"/>
      <c r="Q803" s="1"/>
      <c r="R803" s="1"/>
      <c r="S803" s="1"/>
      <c r="T803" s="6" t="s">
        <v>75</v>
      </c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x14ac:dyDescent="0.2">
      <c r="A804" s="31"/>
      <c r="B804" s="30" t="s">
        <v>42</v>
      </c>
      <c r="C804" s="113" t="s">
        <v>78</v>
      </c>
      <c r="D804" s="113"/>
      <c r="E804" s="113"/>
      <c r="F804" s="25" t="s">
        <v>42</v>
      </c>
      <c r="G804" s="25" t="s">
        <v>42</v>
      </c>
      <c r="H804" s="25" t="s">
        <v>42</v>
      </c>
      <c r="I804" s="25" t="s">
        <v>42</v>
      </c>
      <c r="J804" s="26">
        <v>163.49</v>
      </c>
      <c r="K804" s="25" t="s">
        <v>42</v>
      </c>
      <c r="L804" s="26">
        <v>57.55</v>
      </c>
      <c r="M804" s="27" t="s">
        <v>42</v>
      </c>
      <c r="N804" s="28" t="s">
        <v>42</v>
      </c>
      <c r="O804" s="1"/>
      <c r="P804" s="1"/>
      <c r="Q804" s="1"/>
      <c r="R804" s="1"/>
      <c r="S804" s="1"/>
      <c r="T804" s="1"/>
      <c r="U804" s="6" t="s">
        <v>78</v>
      </c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x14ac:dyDescent="0.2">
      <c r="A805" s="31"/>
      <c r="B805" s="30" t="s">
        <v>42</v>
      </c>
      <c r="C805" s="111" t="s">
        <v>79</v>
      </c>
      <c r="D805" s="111"/>
      <c r="E805" s="111"/>
      <c r="F805" s="41" t="s">
        <v>42</v>
      </c>
      <c r="G805" s="41" t="s">
        <v>42</v>
      </c>
      <c r="H805" s="41" t="s">
        <v>42</v>
      </c>
      <c r="I805" s="41" t="s">
        <v>42</v>
      </c>
      <c r="J805" s="42" t="s">
        <v>42</v>
      </c>
      <c r="K805" s="41" t="s">
        <v>42</v>
      </c>
      <c r="L805" s="42">
        <v>6.88</v>
      </c>
      <c r="M805" s="43" t="s">
        <v>42</v>
      </c>
      <c r="N805" s="44">
        <v>59</v>
      </c>
      <c r="O805" s="1"/>
      <c r="P805" s="1"/>
      <c r="Q805" s="1"/>
      <c r="R805" s="1"/>
      <c r="S805" s="1"/>
      <c r="T805" s="6" t="s">
        <v>79</v>
      </c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22.5" x14ac:dyDescent="0.2">
      <c r="A806" s="31"/>
      <c r="B806" s="30" t="s">
        <v>707</v>
      </c>
      <c r="C806" s="111" t="s">
        <v>708</v>
      </c>
      <c r="D806" s="111"/>
      <c r="E806" s="111"/>
      <c r="F806" s="41" t="s">
        <v>82</v>
      </c>
      <c r="G806" s="41" t="s">
        <v>226</v>
      </c>
      <c r="H806" s="41" t="s">
        <v>84</v>
      </c>
      <c r="I806" s="41" t="s">
        <v>227</v>
      </c>
      <c r="J806" s="42" t="s">
        <v>42</v>
      </c>
      <c r="K806" s="41" t="s">
        <v>42</v>
      </c>
      <c r="L806" s="42">
        <v>5.57</v>
      </c>
      <c r="M806" s="43" t="s">
        <v>42</v>
      </c>
      <c r="N806" s="44">
        <v>48</v>
      </c>
      <c r="O806" s="1"/>
      <c r="P806" s="1"/>
      <c r="Q806" s="1"/>
      <c r="R806" s="1"/>
      <c r="S806" s="1"/>
      <c r="T806" s="6" t="s">
        <v>708</v>
      </c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22.5" x14ac:dyDescent="0.2">
      <c r="A807" s="31"/>
      <c r="B807" s="30" t="s">
        <v>709</v>
      </c>
      <c r="C807" s="111" t="s">
        <v>710</v>
      </c>
      <c r="D807" s="111"/>
      <c r="E807" s="111"/>
      <c r="F807" s="41" t="s">
        <v>82</v>
      </c>
      <c r="G807" s="41" t="s">
        <v>105</v>
      </c>
      <c r="H807" s="41" t="s">
        <v>89</v>
      </c>
      <c r="I807" s="41" t="s">
        <v>106</v>
      </c>
      <c r="J807" s="42" t="s">
        <v>42</v>
      </c>
      <c r="K807" s="41" t="s">
        <v>42</v>
      </c>
      <c r="L807" s="42">
        <v>4.09</v>
      </c>
      <c r="M807" s="43" t="s">
        <v>42</v>
      </c>
      <c r="N807" s="44">
        <v>35</v>
      </c>
      <c r="O807" s="1"/>
      <c r="P807" s="1"/>
      <c r="Q807" s="1"/>
      <c r="R807" s="1"/>
      <c r="S807" s="1"/>
      <c r="T807" s="6" t="s">
        <v>710</v>
      </c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x14ac:dyDescent="0.2">
      <c r="A808" s="45"/>
      <c r="B808" s="96"/>
      <c r="C808" s="114" t="s">
        <v>91</v>
      </c>
      <c r="D808" s="114"/>
      <c r="E808" s="114"/>
      <c r="F808" s="101" t="s">
        <v>42</v>
      </c>
      <c r="G808" s="101" t="s">
        <v>42</v>
      </c>
      <c r="H808" s="101" t="s">
        <v>42</v>
      </c>
      <c r="I808" s="101" t="s">
        <v>42</v>
      </c>
      <c r="J808" s="102" t="s">
        <v>42</v>
      </c>
      <c r="K808" s="101" t="s">
        <v>42</v>
      </c>
      <c r="L808" s="102">
        <v>67.209999999999994</v>
      </c>
      <c r="M808" s="27" t="s">
        <v>42</v>
      </c>
      <c r="N808" s="103">
        <v>576</v>
      </c>
      <c r="O808" s="1"/>
      <c r="P808" s="1"/>
      <c r="Q808" s="1"/>
      <c r="R808" s="1"/>
      <c r="S808" s="1"/>
      <c r="T808" s="1"/>
      <c r="U808" s="1"/>
      <c r="V808" s="6" t="s">
        <v>91</v>
      </c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33.75" x14ac:dyDescent="0.2">
      <c r="A809" s="24" t="s">
        <v>758</v>
      </c>
      <c r="B809" s="98" t="s">
        <v>718</v>
      </c>
      <c r="C809" s="113" t="s">
        <v>1352</v>
      </c>
      <c r="D809" s="113"/>
      <c r="E809" s="113"/>
      <c r="F809" s="25" t="s">
        <v>56</v>
      </c>
      <c r="G809" s="25" t="s">
        <v>42</v>
      </c>
      <c r="H809" s="25" t="s">
        <v>42</v>
      </c>
      <c r="I809" s="25" t="s">
        <v>719</v>
      </c>
      <c r="J809" s="26" t="s">
        <v>42</v>
      </c>
      <c r="K809" s="25" t="s">
        <v>42</v>
      </c>
      <c r="L809" s="26" t="s">
        <v>42</v>
      </c>
      <c r="M809" s="27" t="s">
        <v>42</v>
      </c>
      <c r="N809" s="28" t="s">
        <v>42</v>
      </c>
      <c r="O809" s="1"/>
      <c r="P809" s="1"/>
      <c r="Q809" s="6" t="s">
        <v>1352</v>
      </c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x14ac:dyDescent="0.2">
      <c r="A810" s="40"/>
      <c r="B810" s="97"/>
      <c r="C810" s="111" t="s">
        <v>1353</v>
      </c>
      <c r="D810" s="111"/>
      <c r="E810" s="111"/>
      <c r="F810" s="111"/>
      <c r="G810" s="111"/>
      <c r="H810" s="111"/>
      <c r="I810" s="111"/>
      <c r="J810" s="111"/>
      <c r="K810" s="111"/>
      <c r="L810" s="111"/>
      <c r="M810" s="111"/>
      <c r="N810" s="112"/>
      <c r="O810" s="1"/>
      <c r="P810" s="1"/>
      <c r="Q810" s="1"/>
      <c r="R810" s="6" t="s">
        <v>1353</v>
      </c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x14ac:dyDescent="0.2">
      <c r="A811" s="31"/>
      <c r="B811" s="30" t="s">
        <v>54</v>
      </c>
      <c r="C811" s="111" t="s">
        <v>60</v>
      </c>
      <c r="D811" s="111"/>
      <c r="E811" s="111"/>
      <c r="F811" s="41" t="s">
        <v>42</v>
      </c>
      <c r="G811" s="41" t="s">
        <v>42</v>
      </c>
      <c r="H811" s="41" t="s">
        <v>42</v>
      </c>
      <c r="I811" s="41" t="s">
        <v>42</v>
      </c>
      <c r="J811" s="42">
        <v>26.06</v>
      </c>
      <c r="K811" s="41" t="s">
        <v>42</v>
      </c>
      <c r="L811" s="42">
        <v>0.5</v>
      </c>
      <c r="M811" s="43">
        <v>8.57</v>
      </c>
      <c r="N811" s="44">
        <v>4</v>
      </c>
      <c r="O811" s="1"/>
      <c r="P811" s="1"/>
      <c r="Q811" s="1"/>
      <c r="R811" s="1"/>
      <c r="S811" s="6" t="s">
        <v>60</v>
      </c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x14ac:dyDescent="0.2">
      <c r="A812" s="31"/>
      <c r="B812" s="30" t="s">
        <v>62</v>
      </c>
      <c r="C812" s="111" t="s">
        <v>63</v>
      </c>
      <c r="D812" s="111"/>
      <c r="E812" s="111"/>
      <c r="F812" s="41" t="s">
        <v>42</v>
      </c>
      <c r="G812" s="41" t="s">
        <v>42</v>
      </c>
      <c r="H812" s="41" t="s">
        <v>42</v>
      </c>
      <c r="I812" s="41" t="s">
        <v>42</v>
      </c>
      <c r="J812" s="42">
        <v>7.0000000000000007E-2</v>
      </c>
      <c r="K812" s="41" t="s">
        <v>42</v>
      </c>
      <c r="L812" s="42">
        <v>0</v>
      </c>
      <c r="M812" s="43">
        <v>8.57</v>
      </c>
      <c r="N812" s="44" t="s">
        <v>42</v>
      </c>
      <c r="O812" s="1"/>
      <c r="P812" s="1"/>
      <c r="Q812" s="1"/>
      <c r="R812" s="1"/>
      <c r="S812" s="6" t="s">
        <v>63</v>
      </c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x14ac:dyDescent="0.2">
      <c r="A813" s="31"/>
      <c r="B813" s="30" t="s">
        <v>64</v>
      </c>
      <c r="C813" s="111" t="s">
        <v>65</v>
      </c>
      <c r="D813" s="111"/>
      <c r="E813" s="111"/>
      <c r="F813" s="41" t="s">
        <v>42</v>
      </c>
      <c r="G813" s="41" t="s">
        <v>42</v>
      </c>
      <c r="H813" s="41" t="s">
        <v>42</v>
      </c>
      <c r="I813" s="41" t="s">
        <v>42</v>
      </c>
      <c r="J813" s="42">
        <v>0.01</v>
      </c>
      <c r="K813" s="41" t="s">
        <v>42</v>
      </c>
      <c r="L813" s="42">
        <v>0</v>
      </c>
      <c r="M813" s="43">
        <v>8.57</v>
      </c>
      <c r="N813" s="44" t="s">
        <v>42</v>
      </c>
      <c r="O813" s="1"/>
      <c r="P813" s="1"/>
      <c r="Q813" s="1"/>
      <c r="R813" s="1"/>
      <c r="S813" s="6" t="s">
        <v>65</v>
      </c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x14ac:dyDescent="0.2">
      <c r="A814" s="31"/>
      <c r="B814" s="30" t="s">
        <v>42</v>
      </c>
      <c r="C814" s="111" t="s">
        <v>71</v>
      </c>
      <c r="D814" s="111"/>
      <c r="E814" s="111"/>
      <c r="F814" s="41" t="s">
        <v>72</v>
      </c>
      <c r="G814" s="41" t="s">
        <v>720</v>
      </c>
      <c r="H814" s="41" t="s">
        <v>42</v>
      </c>
      <c r="I814" s="41" t="s">
        <v>721</v>
      </c>
      <c r="J814" s="42" t="s">
        <v>42</v>
      </c>
      <c r="K814" s="41" t="s">
        <v>42</v>
      </c>
      <c r="L814" s="42" t="s">
        <v>42</v>
      </c>
      <c r="M814" s="43" t="s">
        <v>42</v>
      </c>
      <c r="N814" s="44" t="s">
        <v>42</v>
      </c>
      <c r="O814" s="1"/>
      <c r="P814" s="1"/>
      <c r="Q814" s="1"/>
      <c r="R814" s="1"/>
      <c r="S814" s="1"/>
      <c r="T814" s="6" t="s">
        <v>71</v>
      </c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x14ac:dyDescent="0.2">
      <c r="A815" s="31"/>
      <c r="B815" s="30" t="s">
        <v>42</v>
      </c>
      <c r="C815" s="113" t="s">
        <v>78</v>
      </c>
      <c r="D815" s="113"/>
      <c r="E815" s="113"/>
      <c r="F815" s="25" t="s">
        <v>42</v>
      </c>
      <c r="G815" s="25" t="s">
        <v>42</v>
      </c>
      <c r="H815" s="25" t="s">
        <v>42</v>
      </c>
      <c r="I815" s="25" t="s">
        <v>42</v>
      </c>
      <c r="J815" s="26">
        <v>26.13</v>
      </c>
      <c r="K815" s="25" t="s">
        <v>42</v>
      </c>
      <c r="L815" s="26">
        <v>0.5</v>
      </c>
      <c r="M815" s="27" t="s">
        <v>42</v>
      </c>
      <c r="N815" s="28" t="s">
        <v>42</v>
      </c>
      <c r="O815" s="1"/>
      <c r="P815" s="1"/>
      <c r="Q815" s="1"/>
      <c r="R815" s="1"/>
      <c r="S815" s="1"/>
      <c r="T815" s="1"/>
      <c r="U815" s="6" t="s">
        <v>78</v>
      </c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x14ac:dyDescent="0.2">
      <c r="A816" s="31"/>
      <c r="B816" s="30" t="s">
        <v>42</v>
      </c>
      <c r="C816" s="111" t="s">
        <v>79</v>
      </c>
      <c r="D816" s="111"/>
      <c r="E816" s="111"/>
      <c r="F816" s="41" t="s">
        <v>42</v>
      </c>
      <c r="G816" s="41" t="s">
        <v>42</v>
      </c>
      <c r="H816" s="41" t="s">
        <v>42</v>
      </c>
      <c r="I816" s="41" t="s">
        <v>42</v>
      </c>
      <c r="J816" s="42" t="s">
        <v>42</v>
      </c>
      <c r="K816" s="41" t="s">
        <v>42</v>
      </c>
      <c r="L816" s="42">
        <v>0.5</v>
      </c>
      <c r="M816" s="43" t="s">
        <v>42</v>
      </c>
      <c r="N816" s="44">
        <v>4</v>
      </c>
      <c r="O816" s="1"/>
      <c r="P816" s="1"/>
      <c r="Q816" s="1"/>
      <c r="R816" s="1"/>
      <c r="S816" s="1"/>
      <c r="T816" s="6" t="s">
        <v>79</v>
      </c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22.5" x14ac:dyDescent="0.2">
      <c r="A817" s="31"/>
      <c r="B817" s="30" t="s">
        <v>253</v>
      </c>
      <c r="C817" s="111" t="s">
        <v>254</v>
      </c>
      <c r="D817" s="111"/>
      <c r="E817" s="111"/>
      <c r="F817" s="41" t="s">
        <v>82</v>
      </c>
      <c r="G817" s="41" t="s">
        <v>255</v>
      </c>
      <c r="H817" s="41" t="s">
        <v>84</v>
      </c>
      <c r="I817" s="41" t="s">
        <v>256</v>
      </c>
      <c r="J817" s="42" t="s">
        <v>42</v>
      </c>
      <c r="K817" s="41" t="s">
        <v>42</v>
      </c>
      <c r="L817" s="42">
        <v>0.55000000000000004</v>
      </c>
      <c r="M817" s="43" t="s">
        <v>42</v>
      </c>
      <c r="N817" s="44">
        <v>4</v>
      </c>
      <c r="O817" s="1"/>
      <c r="P817" s="1"/>
      <c r="Q817" s="1"/>
      <c r="R817" s="1"/>
      <c r="S817" s="1"/>
      <c r="T817" s="6" t="s">
        <v>254</v>
      </c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22.5" x14ac:dyDescent="0.2">
      <c r="A818" s="31"/>
      <c r="B818" s="30" t="s">
        <v>257</v>
      </c>
      <c r="C818" s="111" t="s">
        <v>258</v>
      </c>
      <c r="D818" s="111"/>
      <c r="E818" s="111"/>
      <c r="F818" s="41" t="s">
        <v>82</v>
      </c>
      <c r="G818" s="41" t="s">
        <v>168</v>
      </c>
      <c r="H818" s="41" t="s">
        <v>89</v>
      </c>
      <c r="I818" s="41" t="s">
        <v>125</v>
      </c>
      <c r="J818" s="42" t="s">
        <v>42</v>
      </c>
      <c r="K818" s="41" t="s">
        <v>42</v>
      </c>
      <c r="L818" s="42">
        <v>0.34</v>
      </c>
      <c r="M818" s="43" t="s">
        <v>42</v>
      </c>
      <c r="N818" s="44">
        <v>3</v>
      </c>
      <c r="O818" s="1"/>
      <c r="P818" s="1"/>
      <c r="Q818" s="1"/>
      <c r="R818" s="1"/>
      <c r="S818" s="1"/>
      <c r="T818" s="6" t="s">
        <v>258</v>
      </c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x14ac:dyDescent="0.2">
      <c r="A819" s="45"/>
      <c r="B819" s="96"/>
      <c r="C819" s="114" t="s">
        <v>91</v>
      </c>
      <c r="D819" s="114"/>
      <c r="E819" s="114"/>
      <c r="F819" s="101" t="s">
        <v>42</v>
      </c>
      <c r="G819" s="101" t="s">
        <v>42</v>
      </c>
      <c r="H819" s="101" t="s">
        <v>42</v>
      </c>
      <c r="I819" s="101" t="s">
        <v>42</v>
      </c>
      <c r="J819" s="102" t="s">
        <v>42</v>
      </c>
      <c r="K819" s="101" t="s">
        <v>42</v>
      </c>
      <c r="L819" s="102">
        <v>1.39</v>
      </c>
      <c r="M819" s="27" t="s">
        <v>42</v>
      </c>
      <c r="N819" s="103">
        <v>11</v>
      </c>
      <c r="O819" s="1"/>
      <c r="P819" s="1"/>
      <c r="Q819" s="1"/>
      <c r="R819" s="1"/>
      <c r="S819" s="1"/>
      <c r="T819" s="1"/>
      <c r="U819" s="1"/>
      <c r="V819" s="6" t="s">
        <v>91</v>
      </c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x14ac:dyDescent="0.2">
      <c r="A820" s="24" t="s">
        <v>83</v>
      </c>
      <c r="B820" s="98" t="s">
        <v>722</v>
      </c>
      <c r="C820" s="113" t="s">
        <v>1354</v>
      </c>
      <c r="D820" s="113"/>
      <c r="E820" s="113"/>
      <c r="F820" s="25" t="s">
        <v>723</v>
      </c>
      <c r="G820" s="25" t="s">
        <v>42</v>
      </c>
      <c r="H820" s="25" t="s">
        <v>42</v>
      </c>
      <c r="I820" s="25" t="s">
        <v>724</v>
      </c>
      <c r="J820" s="26">
        <v>42</v>
      </c>
      <c r="K820" s="25" t="s">
        <v>42</v>
      </c>
      <c r="L820" s="26">
        <v>8.7799999999999994</v>
      </c>
      <c r="M820" s="27">
        <v>8.57</v>
      </c>
      <c r="N820" s="28">
        <v>75</v>
      </c>
      <c r="O820" s="1"/>
      <c r="P820" s="1"/>
      <c r="Q820" s="6" t="s">
        <v>1354</v>
      </c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x14ac:dyDescent="0.2">
      <c r="A821" s="40"/>
      <c r="B821" s="97"/>
      <c r="C821" s="111" t="s">
        <v>1355</v>
      </c>
      <c r="D821" s="111"/>
      <c r="E821" s="111"/>
      <c r="F821" s="111"/>
      <c r="G821" s="111"/>
      <c r="H821" s="111"/>
      <c r="I821" s="111"/>
      <c r="J821" s="111"/>
      <c r="K821" s="111"/>
      <c r="L821" s="111"/>
      <c r="M821" s="111"/>
      <c r="N821" s="112"/>
      <c r="O821" s="1"/>
      <c r="P821" s="1"/>
      <c r="Q821" s="1"/>
      <c r="R821" s="6" t="s">
        <v>1355</v>
      </c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22.5" x14ac:dyDescent="0.2">
      <c r="A822" s="24" t="s">
        <v>767</v>
      </c>
      <c r="B822" s="98" t="s">
        <v>726</v>
      </c>
      <c r="C822" s="113" t="s">
        <v>1356</v>
      </c>
      <c r="D822" s="113"/>
      <c r="E822" s="113"/>
      <c r="F822" s="25" t="s">
        <v>133</v>
      </c>
      <c r="G822" s="25" t="s">
        <v>42</v>
      </c>
      <c r="H822" s="25" t="s">
        <v>42</v>
      </c>
      <c r="I822" s="25" t="s">
        <v>727</v>
      </c>
      <c r="J822" s="26" t="s">
        <v>42</v>
      </c>
      <c r="K822" s="25" t="s">
        <v>42</v>
      </c>
      <c r="L822" s="26" t="s">
        <v>42</v>
      </c>
      <c r="M822" s="27" t="s">
        <v>42</v>
      </c>
      <c r="N822" s="28" t="s">
        <v>42</v>
      </c>
      <c r="O822" s="1"/>
      <c r="P822" s="1"/>
      <c r="Q822" s="6" t="s">
        <v>1356</v>
      </c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x14ac:dyDescent="0.2">
      <c r="A823" s="40"/>
      <c r="B823" s="97"/>
      <c r="C823" s="111" t="s">
        <v>1357</v>
      </c>
      <c r="D823" s="111"/>
      <c r="E823" s="111"/>
      <c r="F823" s="111"/>
      <c r="G823" s="111"/>
      <c r="H823" s="111"/>
      <c r="I823" s="111"/>
      <c r="J823" s="111"/>
      <c r="K823" s="111"/>
      <c r="L823" s="111"/>
      <c r="M823" s="111"/>
      <c r="N823" s="112"/>
      <c r="O823" s="1"/>
      <c r="P823" s="1"/>
      <c r="Q823" s="1"/>
      <c r="R823" s="6" t="s">
        <v>1357</v>
      </c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x14ac:dyDescent="0.2">
      <c r="A824" s="31"/>
      <c r="B824" s="30" t="s">
        <v>54</v>
      </c>
      <c r="C824" s="111" t="s">
        <v>60</v>
      </c>
      <c r="D824" s="111"/>
      <c r="E824" s="111"/>
      <c r="F824" s="41" t="s">
        <v>42</v>
      </c>
      <c r="G824" s="41" t="s">
        <v>42</v>
      </c>
      <c r="H824" s="41" t="s">
        <v>42</v>
      </c>
      <c r="I824" s="41" t="s">
        <v>42</v>
      </c>
      <c r="J824" s="42">
        <v>2560.54</v>
      </c>
      <c r="K824" s="41" t="s">
        <v>42</v>
      </c>
      <c r="L824" s="42">
        <v>12.8</v>
      </c>
      <c r="M824" s="43">
        <v>8.57</v>
      </c>
      <c r="N824" s="44">
        <v>110</v>
      </c>
      <c r="O824" s="1"/>
      <c r="P824" s="1"/>
      <c r="Q824" s="1"/>
      <c r="R824" s="1"/>
      <c r="S824" s="6" t="s">
        <v>60</v>
      </c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x14ac:dyDescent="0.2">
      <c r="A825" s="31"/>
      <c r="B825" s="30" t="s">
        <v>62</v>
      </c>
      <c r="C825" s="111" t="s">
        <v>63</v>
      </c>
      <c r="D825" s="111"/>
      <c r="E825" s="111"/>
      <c r="F825" s="41" t="s">
        <v>42</v>
      </c>
      <c r="G825" s="41" t="s">
        <v>42</v>
      </c>
      <c r="H825" s="41" t="s">
        <v>42</v>
      </c>
      <c r="I825" s="41" t="s">
        <v>42</v>
      </c>
      <c r="J825" s="42">
        <v>51.19</v>
      </c>
      <c r="K825" s="41" t="s">
        <v>42</v>
      </c>
      <c r="L825" s="42">
        <v>0.26</v>
      </c>
      <c r="M825" s="43">
        <v>8.57</v>
      </c>
      <c r="N825" s="44">
        <v>2</v>
      </c>
      <c r="O825" s="1"/>
      <c r="P825" s="1"/>
      <c r="Q825" s="1"/>
      <c r="R825" s="1"/>
      <c r="S825" s="6" t="s">
        <v>63</v>
      </c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x14ac:dyDescent="0.2">
      <c r="A826" s="31"/>
      <c r="B826" s="30" t="s">
        <v>64</v>
      </c>
      <c r="C826" s="111" t="s">
        <v>65</v>
      </c>
      <c r="D826" s="111"/>
      <c r="E826" s="111"/>
      <c r="F826" s="41" t="s">
        <v>42</v>
      </c>
      <c r="G826" s="41" t="s">
        <v>42</v>
      </c>
      <c r="H826" s="41" t="s">
        <v>42</v>
      </c>
      <c r="I826" s="41" t="s">
        <v>42</v>
      </c>
      <c r="J826" s="42">
        <v>7.32</v>
      </c>
      <c r="K826" s="41" t="s">
        <v>42</v>
      </c>
      <c r="L826" s="42">
        <v>0.04</v>
      </c>
      <c r="M826" s="43">
        <v>8.57</v>
      </c>
      <c r="N826" s="44" t="s">
        <v>42</v>
      </c>
      <c r="O826" s="1"/>
      <c r="P826" s="1"/>
      <c r="Q826" s="1"/>
      <c r="R826" s="1"/>
      <c r="S826" s="6" t="s">
        <v>65</v>
      </c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x14ac:dyDescent="0.2">
      <c r="A827" s="31"/>
      <c r="B827" s="30" t="s">
        <v>66</v>
      </c>
      <c r="C827" s="111" t="s">
        <v>67</v>
      </c>
      <c r="D827" s="111"/>
      <c r="E827" s="111"/>
      <c r="F827" s="41" t="s">
        <v>42</v>
      </c>
      <c r="G827" s="41" t="s">
        <v>42</v>
      </c>
      <c r="H827" s="41" t="s">
        <v>42</v>
      </c>
      <c r="I827" s="41" t="s">
        <v>42</v>
      </c>
      <c r="J827" s="42">
        <v>10103.459999999999</v>
      </c>
      <c r="K827" s="41" t="s">
        <v>42</v>
      </c>
      <c r="L827" s="42">
        <v>50.52</v>
      </c>
      <c r="M827" s="43">
        <v>8.57</v>
      </c>
      <c r="N827" s="44">
        <v>433</v>
      </c>
      <c r="O827" s="1"/>
      <c r="P827" s="1"/>
      <c r="Q827" s="1"/>
      <c r="R827" s="1"/>
      <c r="S827" s="6" t="s">
        <v>67</v>
      </c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x14ac:dyDescent="0.2">
      <c r="A828" s="31"/>
      <c r="B828" s="30" t="s">
        <v>42</v>
      </c>
      <c r="C828" s="111" t="s">
        <v>71</v>
      </c>
      <c r="D828" s="111"/>
      <c r="E828" s="111"/>
      <c r="F828" s="41" t="s">
        <v>72</v>
      </c>
      <c r="G828" s="41" t="s">
        <v>728</v>
      </c>
      <c r="H828" s="41" t="s">
        <v>42</v>
      </c>
      <c r="I828" s="41" t="s">
        <v>729</v>
      </c>
      <c r="J828" s="42" t="s">
        <v>42</v>
      </c>
      <c r="K828" s="41" t="s">
        <v>42</v>
      </c>
      <c r="L828" s="42" t="s">
        <v>42</v>
      </c>
      <c r="M828" s="43" t="s">
        <v>42</v>
      </c>
      <c r="N828" s="44" t="s">
        <v>42</v>
      </c>
      <c r="O828" s="1"/>
      <c r="P828" s="1"/>
      <c r="Q828" s="1"/>
      <c r="R828" s="1"/>
      <c r="S828" s="1"/>
      <c r="T828" s="6" t="s">
        <v>71</v>
      </c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x14ac:dyDescent="0.2">
      <c r="A829" s="31"/>
      <c r="B829" s="30" t="s">
        <v>42</v>
      </c>
      <c r="C829" s="111" t="s">
        <v>75</v>
      </c>
      <c r="D829" s="111"/>
      <c r="E829" s="111"/>
      <c r="F829" s="41" t="s">
        <v>72</v>
      </c>
      <c r="G829" s="41" t="s">
        <v>730</v>
      </c>
      <c r="H829" s="41" t="s">
        <v>42</v>
      </c>
      <c r="I829" s="41" t="s">
        <v>731</v>
      </c>
      <c r="J829" s="42" t="s">
        <v>42</v>
      </c>
      <c r="K829" s="41" t="s">
        <v>42</v>
      </c>
      <c r="L829" s="42" t="s">
        <v>42</v>
      </c>
      <c r="M829" s="43" t="s">
        <v>42</v>
      </c>
      <c r="N829" s="44" t="s">
        <v>42</v>
      </c>
      <c r="O829" s="1"/>
      <c r="P829" s="1"/>
      <c r="Q829" s="1"/>
      <c r="R829" s="1"/>
      <c r="S829" s="1"/>
      <c r="T829" s="6" t="s">
        <v>75</v>
      </c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x14ac:dyDescent="0.2">
      <c r="A830" s="31"/>
      <c r="B830" s="30" t="s">
        <v>42</v>
      </c>
      <c r="C830" s="113" t="s">
        <v>78</v>
      </c>
      <c r="D830" s="113"/>
      <c r="E830" s="113"/>
      <c r="F830" s="25" t="s">
        <v>42</v>
      </c>
      <c r="G830" s="25" t="s">
        <v>42</v>
      </c>
      <c r="H830" s="25" t="s">
        <v>42</v>
      </c>
      <c r="I830" s="25" t="s">
        <v>42</v>
      </c>
      <c r="J830" s="26">
        <v>12715.19</v>
      </c>
      <c r="K830" s="25" t="s">
        <v>42</v>
      </c>
      <c r="L830" s="26">
        <v>63.58</v>
      </c>
      <c r="M830" s="27" t="s">
        <v>42</v>
      </c>
      <c r="N830" s="28" t="s">
        <v>42</v>
      </c>
      <c r="O830" s="1"/>
      <c r="P830" s="1"/>
      <c r="Q830" s="1"/>
      <c r="R830" s="1"/>
      <c r="S830" s="1"/>
      <c r="T830" s="1"/>
      <c r="U830" s="6" t="s">
        <v>78</v>
      </c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x14ac:dyDescent="0.2">
      <c r="A831" s="31"/>
      <c r="B831" s="30" t="s">
        <v>42</v>
      </c>
      <c r="C831" s="111" t="s">
        <v>79</v>
      </c>
      <c r="D831" s="111"/>
      <c r="E831" s="111"/>
      <c r="F831" s="41" t="s">
        <v>42</v>
      </c>
      <c r="G831" s="41" t="s">
        <v>42</v>
      </c>
      <c r="H831" s="41" t="s">
        <v>42</v>
      </c>
      <c r="I831" s="41" t="s">
        <v>42</v>
      </c>
      <c r="J831" s="42" t="s">
        <v>42</v>
      </c>
      <c r="K831" s="41" t="s">
        <v>42</v>
      </c>
      <c r="L831" s="42">
        <v>12.84</v>
      </c>
      <c r="M831" s="43" t="s">
        <v>42</v>
      </c>
      <c r="N831" s="44">
        <v>110</v>
      </c>
      <c r="O831" s="1"/>
      <c r="P831" s="1"/>
      <c r="Q831" s="1"/>
      <c r="R831" s="1"/>
      <c r="S831" s="1"/>
      <c r="T831" s="6" t="s">
        <v>79</v>
      </c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33.75" x14ac:dyDescent="0.2">
      <c r="A832" s="31"/>
      <c r="B832" s="30" t="s">
        <v>732</v>
      </c>
      <c r="C832" s="111" t="s">
        <v>733</v>
      </c>
      <c r="D832" s="111"/>
      <c r="E832" s="111"/>
      <c r="F832" s="41" t="s">
        <v>82</v>
      </c>
      <c r="G832" s="41" t="s">
        <v>153</v>
      </c>
      <c r="H832" s="41" t="s">
        <v>84</v>
      </c>
      <c r="I832" s="41" t="s">
        <v>154</v>
      </c>
      <c r="J832" s="42" t="s">
        <v>42</v>
      </c>
      <c r="K832" s="41" t="s">
        <v>42</v>
      </c>
      <c r="L832" s="42">
        <v>12.13</v>
      </c>
      <c r="M832" s="43" t="s">
        <v>42</v>
      </c>
      <c r="N832" s="44">
        <v>104</v>
      </c>
      <c r="O832" s="1"/>
      <c r="P832" s="1"/>
      <c r="Q832" s="1"/>
      <c r="R832" s="1"/>
      <c r="S832" s="1"/>
      <c r="T832" s="6" t="s">
        <v>733</v>
      </c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33.75" x14ac:dyDescent="0.2">
      <c r="A833" s="31"/>
      <c r="B833" s="30" t="s">
        <v>734</v>
      </c>
      <c r="C833" s="111" t="s">
        <v>735</v>
      </c>
      <c r="D833" s="111"/>
      <c r="E833" s="111"/>
      <c r="F833" s="41" t="s">
        <v>82</v>
      </c>
      <c r="G833" s="41" t="s">
        <v>119</v>
      </c>
      <c r="H833" s="41" t="s">
        <v>89</v>
      </c>
      <c r="I833" s="41" t="s">
        <v>120</v>
      </c>
      <c r="J833" s="42" t="s">
        <v>42</v>
      </c>
      <c r="K833" s="41" t="s">
        <v>42</v>
      </c>
      <c r="L833" s="42">
        <v>7.09</v>
      </c>
      <c r="M833" s="43" t="s">
        <v>42</v>
      </c>
      <c r="N833" s="44">
        <v>61</v>
      </c>
      <c r="O833" s="1"/>
      <c r="P833" s="1"/>
      <c r="Q833" s="1"/>
      <c r="R833" s="1"/>
      <c r="S833" s="1"/>
      <c r="T833" s="6" t="s">
        <v>735</v>
      </c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x14ac:dyDescent="0.2">
      <c r="A834" s="45"/>
      <c r="B834" s="96"/>
      <c r="C834" s="114" t="s">
        <v>91</v>
      </c>
      <c r="D834" s="114"/>
      <c r="E834" s="114"/>
      <c r="F834" s="101" t="s">
        <v>42</v>
      </c>
      <c r="G834" s="101" t="s">
        <v>42</v>
      </c>
      <c r="H834" s="101" t="s">
        <v>42</v>
      </c>
      <c r="I834" s="101" t="s">
        <v>42</v>
      </c>
      <c r="J834" s="102" t="s">
        <v>42</v>
      </c>
      <c r="K834" s="101" t="s">
        <v>42</v>
      </c>
      <c r="L834" s="102">
        <v>82.8</v>
      </c>
      <c r="M834" s="27" t="s">
        <v>42</v>
      </c>
      <c r="N834" s="103">
        <v>710</v>
      </c>
      <c r="O834" s="1"/>
      <c r="P834" s="1"/>
      <c r="Q834" s="1"/>
      <c r="R834" s="1"/>
      <c r="S834" s="1"/>
      <c r="T834" s="1"/>
      <c r="U834" s="1"/>
      <c r="V834" s="6" t="s">
        <v>91</v>
      </c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.5" customHeight="1" x14ac:dyDescent="0.2">
      <c r="A835" s="46"/>
      <c r="B835" s="96"/>
      <c r="C835" s="96"/>
      <c r="D835" s="96"/>
      <c r="E835" s="96"/>
      <c r="F835" s="46"/>
      <c r="G835" s="46"/>
      <c r="H835" s="46"/>
      <c r="I835" s="46"/>
      <c r="J835" s="49"/>
      <c r="K835" s="46"/>
      <c r="L835" s="49"/>
      <c r="M835" s="41"/>
      <c r="N835" s="49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x14ac:dyDescent="0.2">
      <c r="A836" s="50"/>
      <c r="B836" s="51" t="s">
        <v>42</v>
      </c>
      <c r="C836" s="114" t="s">
        <v>736</v>
      </c>
      <c r="D836" s="114"/>
      <c r="E836" s="114"/>
      <c r="F836" s="114"/>
      <c r="G836" s="114"/>
      <c r="H836" s="114"/>
      <c r="I836" s="114"/>
      <c r="J836" s="114"/>
      <c r="K836" s="114"/>
      <c r="L836" s="52" t="s">
        <v>42</v>
      </c>
      <c r="M836" s="53"/>
      <c r="N836" s="54"/>
      <c r="O836" s="1"/>
      <c r="P836" s="1"/>
      <c r="Q836" s="1"/>
      <c r="R836" s="1"/>
      <c r="S836" s="1"/>
      <c r="T836" s="1"/>
      <c r="U836" s="1"/>
      <c r="V836" s="1"/>
      <c r="W836" s="1"/>
      <c r="X836" s="6" t="s">
        <v>736</v>
      </c>
      <c r="Y836" s="1"/>
      <c r="Z836" s="1"/>
      <c r="AA836" s="1"/>
      <c r="AB836" s="1"/>
      <c r="AC836" s="1"/>
      <c r="AD836" s="1"/>
      <c r="AE836" s="1"/>
    </row>
    <row r="837" spans="1:31" x14ac:dyDescent="0.2">
      <c r="A837" s="55"/>
      <c r="B837" s="30" t="s">
        <v>42</v>
      </c>
      <c r="C837" s="111" t="s">
        <v>278</v>
      </c>
      <c r="D837" s="111"/>
      <c r="E837" s="111"/>
      <c r="F837" s="111"/>
      <c r="G837" s="111"/>
      <c r="H837" s="111"/>
      <c r="I837" s="111"/>
      <c r="J837" s="111"/>
      <c r="K837" s="111"/>
      <c r="L837" s="56">
        <v>9821.25</v>
      </c>
      <c r="M837" s="57"/>
      <c r="N837" s="58" t="s">
        <v>42</v>
      </c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6" t="s">
        <v>278</v>
      </c>
      <c r="Z837" s="1"/>
      <c r="AA837" s="1"/>
      <c r="AB837" s="1"/>
      <c r="AC837" s="1"/>
      <c r="AD837" s="1"/>
      <c r="AE837" s="1"/>
    </row>
    <row r="838" spans="1:31" x14ac:dyDescent="0.2">
      <c r="A838" s="55"/>
      <c r="B838" s="30" t="s">
        <v>42</v>
      </c>
      <c r="C838" s="111" t="s">
        <v>279</v>
      </c>
      <c r="D838" s="111"/>
      <c r="E838" s="111"/>
      <c r="F838" s="111"/>
      <c r="G838" s="111"/>
      <c r="H838" s="111"/>
      <c r="I838" s="111"/>
      <c r="J838" s="111"/>
      <c r="K838" s="111"/>
      <c r="L838" s="56" t="s">
        <v>42</v>
      </c>
      <c r="M838" s="57"/>
      <c r="N838" s="58" t="s">
        <v>42</v>
      </c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6" t="s">
        <v>279</v>
      </c>
      <c r="Z838" s="1"/>
      <c r="AA838" s="1"/>
      <c r="AB838" s="1"/>
      <c r="AC838" s="1"/>
      <c r="AD838" s="1"/>
      <c r="AE838" s="1"/>
    </row>
    <row r="839" spans="1:31" x14ac:dyDescent="0.2">
      <c r="A839" s="55"/>
      <c r="B839" s="30" t="s">
        <v>42</v>
      </c>
      <c r="C839" s="111" t="s">
        <v>280</v>
      </c>
      <c r="D839" s="111"/>
      <c r="E839" s="111"/>
      <c r="F839" s="111"/>
      <c r="G839" s="111"/>
      <c r="H839" s="111"/>
      <c r="I839" s="111"/>
      <c r="J839" s="111"/>
      <c r="K839" s="111"/>
      <c r="L839" s="56">
        <v>172.51</v>
      </c>
      <c r="M839" s="57"/>
      <c r="N839" s="58" t="s">
        <v>42</v>
      </c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6" t="s">
        <v>280</v>
      </c>
      <c r="Z839" s="1"/>
      <c r="AA839" s="1"/>
      <c r="AB839" s="1"/>
      <c r="AC839" s="1"/>
      <c r="AD839" s="1"/>
      <c r="AE839" s="1"/>
    </row>
    <row r="840" spans="1:31" x14ac:dyDescent="0.2">
      <c r="A840" s="55"/>
      <c r="B840" s="30" t="s">
        <v>42</v>
      </c>
      <c r="C840" s="111" t="s">
        <v>281</v>
      </c>
      <c r="D840" s="111"/>
      <c r="E840" s="111"/>
      <c r="F840" s="111"/>
      <c r="G840" s="111"/>
      <c r="H840" s="111"/>
      <c r="I840" s="111"/>
      <c r="J840" s="111"/>
      <c r="K840" s="111"/>
      <c r="L840" s="56">
        <v>349.3</v>
      </c>
      <c r="M840" s="57"/>
      <c r="N840" s="58" t="s">
        <v>42</v>
      </c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6" t="s">
        <v>281</v>
      </c>
      <c r="Z840" s="1"/>
      <c r="AA840" s="1"/>
      <c r="AB840" s="1"/>
      <c r="AC840" s="1"/>
      <c r="AD840" s="1"/>
      <c r="AE840" s="1"/>
    </row>
    <row r="841" spans="1:31" x14ac:dyDescent="0.2">
      <c r="A841" s="55"/>
      <c r="B841" s="30" t="s">
        <v>42</v>
      </c>
      <c r="C841" s="111" t="s">
        <v>282</v>
      </c>
      <c r="D841" s="111"/>
      <c r="E841" s="111"/>
      <c r="F841" s="111"/>
      <c r="G841" s="111"/>
      <c r="H841" s="111"/>
      <c r="I841" s="111"/>
      <c r="J841" s="111"/>
      <c r="K841" s="111"/>
      <c r="L841" s="56">
        <v>8976.0499999999993</v>
      </c>
      <c r="M841" s="57"/>
      <c r="N841" s="58" t="s">
        <v>42</v>
      </c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6" t="s">
        <v>282</v>
      </c>
      <c r="Z841" s="1"/>
      <c r="AA841" s="1"/>
      <c r="AB841" s="1"/>
      <c r="AC841" s="1"/>
      <c r="AD841" s="1"/>
      <c r="AE841" s="1"/>
    </row>
    <row r="842" spans="1:31" x14ac:dyDescent="0.2">
      <c r="A842" s="55"/>
      <c r="B842" s="30" t="s">
        <v>42</v>
      </c>
      <c r="C842" s="111" t="s">
        <v>283</v>
      </c>
      <c r="D842" s="111"/>
      <c r="E842" s="111"/>
      <c r="F842" s="111"/>
      <c r="G842" s="111"/>
      <c r="H842" s="111"/>
      <c r="I842" s="111"/>
      <c r="J842" s="111"/>
      <c r="K842" s="111"/>
      <c r="L842" s="56">
        <v>174.11</v>
      </c>
      <c r="M842" s="57"/>
      <c r="N842" s="58" t="s">
        <v>42</v>
      </c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6" t="s">
        <v>283</v>
      </c>
      <c r="Z842" s="1"/>
      <c r="AA842" s="1"/>
      <c r="AB842" s="1"/>
      <c r="AC842" s="1"/>
      <c r="AD842" s="1"/>
      <c r="AE842" s="1"/>
    </row>
    <row r="843" spans="1:31" x14ac:dyDescent="0.2">
      <c r="A843" s="55"/>
      <c r="B843" s="30" t="s">
        <v>42</v>
      </c>
      <c r="C843" s="111" t="s">
        <v>284</v>
      </c>
      <c r="D843" s="111"/>
      <c r="E843" s="111"/>
      <c r="F843" s="111"/>
      <c r="G843" s="111"/>
      <c r="H843" s="111"/>
      <c r="I843" s="111"/>
      <c r="J843" s="111"/>
      <c r="K843" s="111"/>
      <c r="L843" s="56">
        <v>149.28</v>
      </c>
      <c r="M843" s="57"/>
      <c r="N843" s="58" t="s">
        <v>42</v>
      </c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6" t="s">
        <v>284</v>
      </c>
      <c r="Z843" s="1"/>
      <c r="AA843" s="1"/>
      <c r="AB843" s="1"/>
      <c r="AC843" s="1"/>
      <c r="AD843" s="1"/>
      <c r="AE843" s="1"/>
    </row>
    <row r="844" spans="1:31" x14ac:dyDescent="0.2">
      <c r="A844" s="55"/>
      <c r="B844" s="30" t="s">
        <v>42</v>
      </c>
      <c r="C844" s="111" t="s">
        <v>285</v>
      </c>
      <c r="D844" s="111"/>
      <c r="E844" s="111"/>
      <c r="F844" s="111"/>
      <c r="G844" s="111"/>
      <c r="H844" s="111"/>
      <c r="I844" s="111"/>
      <c r="J844" s="111"/>
      <c r="K844" s="111"/>
      <c r="L844" s="56">
        <v>212.65</v>
      </c>
      <c r="M844" s="57"/>
      <c r="N844" s="58" t="s">
        <v>42</v>
      </c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6" t="s">
        <v>285</v>
      </c>
      <c r="Z844" s="1"/>
      <c r="AA844" s="1"/>
      <c r="AB844" s="1"/>
      <c r="AC844" s="1"/>
      <c r="AD844" s="1"/>
      <c r="AE844" s="1"/>
    </row>
    <row r="845" spans="1:31" x14ac:dyDescent="0.2">
      <c r="A845" s="55"/>
      <c r="B845" s="30" t="s">
        <v>42</v>
      </c>
      <c r="C845" s="111" t="s">
        <v>286</v>
      </c>
      <c r="D845" s="111"/>
      <c r="E845" s="111"/>
      <c r="F845" s="111"/>
      <c r="G845" s="111"/>
      <c r="H845" s="111"/>
      <c r="I845" s="111"/>
      <c r="J845" s="111"/>
      <c r="K845" s="111"/>
      <c r="L845" s="56">
        <v>174.11</v>
      </c>
      <c r="M845" s="57"/>
      <c r="N845" s="58" t="s">
        <v>42</v>
      </c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6" t="s">
        <v>286</v>
      </c>
      <c r="Z845" s="1"/>
      <c r="AA845" s="1"/>
      <c r="AB845" s="1"/>
      <c r="AC845" s="1"/>
      <c r="AD845" s="1"/>
      <c r="AE845" s="1"/>
    </row>
    <row r="846" spans="1:31" x14ac:dyDescent="0.2">
      <c r="A846" s="55"/>
      <c r="B846" s="30" t="s">
        <v>42</v>
      </c>
      <c r="C846" s="111" t="s">
        <v>287</v>
      </c>
      <c r="D846" s="111"/>
      <c r="E846" s="111"/>
      <c r="F846" s="111"/>
      <c r="G846" s="111"/>
      <c r="H846" s="111"/>
      <c r="I846" s="111"/>
      <c r="J846" s="111"/>
      <c r="K846" s="111"/>
      <c r="L846" s="56">
        <v>149.28</v>
      </c>
      <c r="M846" s="57"/>
      <c r="N846" s="58" t="s">
        <v>42</v>
      </c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6" t="s">
        <v>287</v>
      </c>
      <c r="Z846" s="1"/>
      <c r="AA846" s="1"/>
      <c r="AB846" s="1"/>
      <c r="AC846" s="1"/>
      <c r="AD846" s="1"/>
      <c r="AE846" s="1"/>
    </row>
    <row r="847" spans="1:31" x14ac:dyDescent="0.2">
      <c r="A847" s="55"/>
      <c r="B847" s="49" t="s">
        <v>42</v>
      </c>
      <c r="C847" s="109" t="s">
        <v>737</v>
      </c>
      <c r="D847" s="109"/>
      <c r="E847" s="109"/>
      <c r="F847" s="109"/>
      <c r="G847" s="109"/>
      <c r="H847" s="109"/>
      <c r="I847" s="109"/>
      <c r="J847" s="109"/>
      <c r="K847" s="109"/>
      <c r="L847" s="59">
        <v>9821.25</v>
      </c>
      <c r="M847" s="60"/>
      <c r="N847" s="6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6" t="s">
        <v>737</v>
      </c>
      <c r="AA847" s="1"/>
      <c r="AB847" s="1"/>
      <c r="AC847" s="1"/>
      <c r="AD847" s="1"/>
      <c r="AE847" s="1"/>
    </row>
    <row r="848" spans="1:31" x14ac:dyDescent="0.2">
      <c r="A848" s="115" t="s">
        <v>738</v>
      </c>
      <c r="B848" s="116"/>
      <c r="C848" s="116"/>
      <c r="D848" s="116"/>
      <c r="E848" s="116"/>
      <c r="F848" s="116"/>
      <c r="G848" s="116"/>
      <c r="H848" s="116"/>
      <c r="I848" s="116"/>
      <c r="J848" s="116"/>
      <c r="K848" s="116"/>
      <c r="L848" s="116"/>
      <c r="M848" s="116"/>
      <c r="N848" s="117"/>
      <c r="O848" s="1"/>
      <c r="P848" s="6" t="s">
        <v>738</v>
      </c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22.5" x14ac:dyDescent="0.2">
      <c r="A849" s="24" t="s">
        <v>115</v>
      </c>
      <c r="B849" s="98" t="s">
        <v>746</v>
      </c>
      <c r="C849" s="113" t="s">
        <v>1358</v>
      </c>
      <c r="D849" s="113"/>
      <c r="E849" s="113"/>
      <c r="F849" s="25" t="s">
        <v>108</v>
      </c>
      <c r="G849" s="25" t="s">
        <v>42</v>
      </c>
      <c r="H849" s="25" t="s">
        <v>42</v>
      </c>
      <c r="I849" s="25" t="s">
        <v>747</v>
      </c>
      <c r="J849" s="26" t="s">
        <v>42</v>
      </c>
      <c r="K849" s="25" t="s">
        <v>42</v>
      </c>
      <c r="L849" s="26" t="s">
        <v>42</v>
      </c>
      <c r="M849" s="27" t="s">
        <v>42</v>
      </c>
      <c r="N849" s="28" t="s">
        <v>42</v>
      </c>
      <c r="O849" s="1"/>
      <c r="P849" s="1"/>
      <c r="Q849" s="6" t="s">
        <v>1358</v>
      </c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x14ac:dyDescent="0.2">
      <c r="A850" s="40"/>
      <c r="B850" s="97"/>
      <c r="C850" s="111" t="s">
        <v>1359</v>
      </c>
      <c r="D850" s="111"/>
      <c r="E850" s="111"/>
      <c r="F850" s="111"/>
      <c r="G850" s="111"/>
      <c r="H850" s="111"/>
      <c r="I850" s="111"/>
      <c r="J850" s="111"/>
      <c r="K850" s="111"/>
      <c r="L850" s="111"/>
      <c r="M850" s="111"/>
      <c r="N850" s="112"/>
      <c r="O850" s="1"/>
      <c r="P850" s="1"/>
      <c r="Q850" s="1"/>
      <c r="R850" s="6" t="s">
        <v>1359</v>
      </c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x14ac:dyDescent="0.2">
      <c r="A851" s="31"/>
      <c r="B851" s="30" t="s">
        <v>54</v>
      </c>
      <c r="C851" s="111" t="s">
        <v>60</v>
      </c>
      <c r="D851" s="111"/>
      <c r="E851" s="111"/>
      <c r="F851" s="41" t="s">
        <v>42</v>
      </c>
      <c r="G851" s="41" t="s">
        <v>42</v>
      </c>
      <c r="H851" s="41" t="s">
        <v>42</v>
      </c>
      <c r="I851" s="41" t="s">
        <v>42</v>
      </c>
      <c r="J851" s="42">
        <v>6.75</v>
      </c>
      <c r="K851" s="41" t="s">
        <v>42</v>
      </c>
      <c r="L851" s="42">
        <v>11.88</v>
      </c>
      <c r="M851" s="43">
        <v>8.57</v>
      </c>
      <c r="N851" s="44">
        <v>102</v>
      </c>
      <c r="O851" s="1"/>
      <c r="P851" s="1"/>
      <c r="Q851" s="1"/>
      <c r="R851" s="1"/>
      <c r="S851" s="6" t="s">
        <v>60</v>
      </c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x14ac:dyDescent="0.2">
      <c r="A852" s="31"/>
      <c r="B852" s="30" t="s">
        <v>62</v>
      </c>
      <c r="C852" s="111" t="s">
        <v>63</v>
      </c>
      <c r="D852" s="111"/>
      <c r="E852" s="111"/>
      <c r="F852" s="41" t="s">
        <v>42</v>
      </c>
      <c r="G852" s="41" t="s">
        <v>42</v>
      </c>
      <c r="H852" s="41" t="s">
        <v>42</v>
      </c>
      <c r="I852" s="41" t="s">
        <v>42</v>
      </c>
      <c r="J852" s="42">
        <v>8.2899999999999991</v>
      </c>
      <c r="K852" s="41" t="s">
        <v>42</v>
      </c>
      <c r="L852" s="42">
        <v>14.59</v>
      </c>
      <c r="M852" s="43">
        <v>8.57</v>
      </c>
      <c r="N852" s="44">
        <v>125</v>
      </c>
      <c r="O852" s="1"/>
      <c r="P852" s="1"/>
      <c r="Q852" s="1"/>
      <c r="R852" s="1"/>
      <c r="S852" s="6" t="s">
        <v>63</v>
      </c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x14ac:dyDescent="0.2">
      <c r="A853" s="31"/>
      <c r="B853" s="30" t="s">
        <v>64</v>
      </c>
      <c r="C853" s="111" t="s">
        <v>65</v>
      </c>
      <c r="D853" s="111"/>
      <c r="E853" s="111"/>
      <c r="F853" s="41" t="s">
        <v>42</v>
      </c>
      <c r="G853" s="41" t="s">
        <v>42</v>
      </c>
      <c r="H853" s="41" t="s">
        <v>42</v>
      </c>
      <c r="I853" s="41" t="s">
        <v>42</v>
      </c>
      <c r="J853" s="42">
        <v>0.81</v>
      </c>
      <c r="K853" s="41" t="s">
        <v>42</v>
      </c>
      <c r="L853" s="42">
        <v>1.43</v>
      </c>
      <c r="M853" s="43">
        <v>8.57</v>
      </c>
      <c r="N853" s="44">
        <v>12</v>
      </c>
      <c r="O853" s="1"/>
      <c r="P853" s="1"/>
      <c r="Q853" s="1"/>
      <c r="R853" s="1"/>
      <c r="S853" s="6" t="s">
        <v>65</v>
      </c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x14ac:dyDescent="0.2">
      <c r="A854" s="31"/>
      <c r="B854" s="30" t="s">
        <v>66</v>
      </c>
      <c r="C854" s="111" t="s">
        <v>67</v>
      </c>
      <c r="D854" s="111"/>
      <c r="E854" s="111"/>
      <c r="F854" s="41" t="s">
        <v>42</v>
      </c>
      <c r="G854" s="41" t="s">
        <v>42</v>
      </c>
      <c r="H854" s="41" t="s">
        <v>42</v>
      </c>
      <c r="I854" s="41" t="s">
        <v>42</v>
      </c>
      <c r="J854" s="42">
        <v>0.37</v>
      </c>
      <c r="K854" s="41" t="s">
        <v>42</v>
      </c>
      <c r="L854" s="42">
        <v>0.65</v>
      </c>
      <c r="M854" s="43">
        <v>8.57</v>
      </c>
      <c r="N854" s="44">
        <v>6</v>
      </c>
      <c r="O854" s="1"/>
      <c r="P854" s="1"/>
      <c r="Q854" s="1"/>
      <c r="R854" s="1"/>
      <c r="S854" s="6" t="s">
        <v>67</v>
      </c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x14ac:dyDescent="0.2">
      <c r="A855" s="31"/>
      <c r="B855" s="30" t="s">
        <v>42</v>
      </c>
      <c r="C855" s="111" t="s">
        <v>71</v>
      </c>
      <c r="D855" s="111"/>
      <c r="E855" s="111"/>
      <c r="F855" s="41" t="s">
        <v>72</v>
      </c>
      <c r="G855" s="41" t="s">
        <v>89</v>
      </c>
      <c r="H855" s="41" t="s">
        <v>42</v>
      </c>
      <c r="I855" s="41" t="s">
        <v>749</v>
      </c>
      <c r="J855" s="42" t="s">
        <v>42</v>
      </c>
      <c r="K855" s="41" t="s">
        <v>42</v>
      </c>
      <c r="L855" s="42" t="s">
        <v>42</v>
      </c>
      <c r="M855" s="43" t="s">
        <v>42</v>
      </c>
      <c r="N855" s="44" t="s">
        <v>42</v>
      </c>
      <c r="O855" s="1"/>
      <c r="P855" s="1"/>
      <c r="Q855" s="1"/>
      <c r="R855" s="1"/>
      <c r="S855" s="1"/>
      <c r="T855" s="6" t="s">
        <v>71</v>
      </c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x14ac:dyDescent="0.2">
      <c r="A856" s="31"/>
      <c r="B856" s="30" t="s">
        <v>42</v>
      </c>
      <c r="C856" s="111" t="s">
        <v>75</v>
      </c>
      <c r="D856" s="111"/>
      <c r="E856" s="111"/>
      <c r="F856" s="41" t="s">
        <v>72</v>
      </c>
      <c r="G856" s="41" t="s">
        <v>750</v>
      </c>
      <c r="H856" s="41" t="s">
        <v>42</v>
      </c>
      <c r="I856" s="41" t="s">
        <v>751</v>
      </c>
      <c r="J856" s="42" t="s">
        <v>42</v>
      </c>
      <c r="K856" s="41" t="s">
        <v>42</v>
      </c>
      <c r="L856" s="42" t="s">
        <v>42</v>
      </c>
      <c r="M856" s="43" t="s">
        <v>42</v>
      </c>
      <c r="N856" s="44" t="s">
        <v>42</v>
      </c>
      <c r="O856" s="1"/>
      <c r="P856" s="1"/>
      <c r="Q856" s="1"/>
      <c r="R856" s="1"/>
      <c r="S856" s="1"/>
      <c r="T856" s="6" t="s">
        <v>75</v>
      </c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x14ac:dyDescent="0.2">
      <c r="A857" s="31"/>
      <c r="B857" s="30" t="s">
        <v>42</v>
      </c>
      <c r="C857" s="113" t="s">
        <v>78</v>
      </c>
      <c r="D857" s="113"/>
      <c r="E857" s="113"/>
      <c r="F857" s="25" t="s">
        <v>42</v>
      </c>
      <c r="G857" s="25" t="s">
        <v>42</v>
      </c>
      <c r="H857" s="25" t="s">
        <v>42</v>
      </c>
      <c r="I857" s="25" t="s">
        <v>42</v>
      </c>
      <c r="J857" s="26">
        <v>15.41</v>
      </c>
      <c r="K857" s="25" t="s">
        <v>42</v>
      </c>
      <c r="L857" s="26">
        <v>27.12</v>
      </c>
      <c r="M857" s="27" t="s">
        <v>42</v>
      </c>
      <c r="N857" s="28" t="s">
        <v>42</v>
      </c>
      <c r="O857" s="1"/>
      <c r="P857" s="1"/>
      <c r="Q857" s="1"/>
      <c r="R857" s="1"/>
      <c r="S857" s="1"/>
      <c r="T857" s="1"/>
      <c r="U857" s="6" t="s">
        <v>78</v>
      </c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x14ac:dyDescent="0.2">
      <c r="A858" s="31"/>
      <c r="B858" s="30" t="s">
        <v>42</v>
      </c>
      <c r="C858" s="111" t="s">
        <v>79</v>
      </c>
      <c r="D858" s="111"/>
      <c r="E858" s="111"/>
      <c r="F858" s="41" t="s">
        <v>42</v>
      </c>
      <c r="G858" s="41" t="s">
        <v>42</v>
      </c>
      <c r="H858" s="41" t="s">
        <v>42</v>
      </c>
      <c r="I858" s="41" t="s">
        <v>42</v>
      </c>
      <c r="J858" s="42" t="s">
        <v>42</v>
      </c>
      <c r="K858" s="41" t="s">
        <v>42</v>
      </c>
      <c r="L858" s="42">
        <v>13.31</v>
      </c>
      <c r="M858" s="43" t="s">
        <v>42</v>
      </c>
      <c r="N858" s="44">
        <v>114</v>
      </c>
      <c r="O858" s="1"/>
      <c r="P858" s="1"/>
      <c r="Q858" s="1"/>
      <c r="R858" s="1"/>
      <c r="S858" s="1"/>
      <c r="T858" s="6" t="s">
        <v>79</v>
      </c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22.5" x14ac:dyDescent="0.2">
      <c r="A859" s="31"/>
      <c r="B859" s="30" t="s">
        <v>253</v>
      </c>
      <c r="C859" s="111" t="s">
        <v>254</v>
      </c>
      <c r="D859" s="111"/>
      <c r="E859" s="111"/>
      <c r="F859" s="41" t="s">
        <v>82</v>
      </c>
      <c r="G859" s="41" t="s">
        <v>255</v>
      </c>
      <c r="H859" s="41" t="s">
        <v>84</v>
      </c>
      <c r="I859" s="41" t="s">
        <v>256</v>
      </c>
      <c r="J859" s="42" t="s">
        <v>42</v>
      </c>
      <c r="K859" s="41" t="s">
        <v>42</v>
      </c>
      <c r="L859" s="42">
        <v>14.61</v>
      </c>
      <c r="M859" s="43" t="s">
        <v>42</v>
      </c>
      <c r="N859" s="44">
        <v>125</v>
      </c>
      <c r="O859" s="1"/>
      <c r="P859" s="1"/>
      <c r="Q859" s="1"/>
      <c r="R859" s="1"/>
      <c r="S859" s="1"/>
      <c r="T859" s="6" t="s">
        <v>254</v>
      </c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22.5" x14ac:dyDescent="0.2">
      <c r="A860" s="31"/>
      <c r="B860" s="30" t="s">
        <v>257</v>
      </c>
      <c r="C860" s="111" t="s">
        <v>258</v>
      </c>
      <c r="D860" s="111"/>
      <c r="E860" s="111"/>
      <c r="F860" s="41" t="s">
        <v>82</v>
      </c>
      <c r="G860" s="41" t="s">
        <v>168</v>
      </c>
      <c r="H860" s="41" t="s">
        <v>89</v>
      </c>
      <c r="I860" s="41" t="s">
        <v>125</v>
      </c>
      <c r="J860" s="42" t="s">
        <v>42</v>
      </c>
      <c r="K860" s="41" t="s">
        <v>42</v>
      </c>
      <c r="L860" s="42">
        <v>9.0500000000000007</v>
      </c>
      <c r="M860" s="43" t="s">
        <v>42</v>
      </c>
      <c r="N860" s="44">
        <v>78</v>
      </c>
      <c r="O860" s="1"/>
      <c r="P860" s="1"/>
      <c r="Q860" s="1"/>
      <c r="R860" s="1"/>
      <c r="S860" s="1"/>
      <c r="T860" s="6" t="s">
        <v>258</v>
      </c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x14ac:dyDescent="0.2">
      <c r="A861" s="45"/>
      <c r="B861" s="96"/>
      <c r="C861" s="114" t="s">
        <v>91</v>
      </c>
      <c r="D861" s="114"/>
      <c r="E861" s="114"/>
      <c r="F861" s="101" t="s">
        <v>42</v>
      </c>
      <c r="G861" s="101" t="s">
        <v>42</v>
      </c>
      <c r="H861" s="101" t="s">
        <v>42</v>
      </c>
      <c r="I861" s="101" t="s">
        <v>42</v>
      </c>
      <c r="J861" s="102" t="s">
        <v>42</v>
      </c>
      <c r="K861" s="101" t="s">
        <v>42</v>
      </c>
      <c r="L861" s="102">
        <v>50.78</v>
      </c>
      <c r="M861" s="27" t="s">
        <v>42</v>
      </c>
      <c r="N861" s="103">
        <v>436</v>
      </c>
      <c r="O861" s="1"/>
      <c r="P861" s="1"/>
      <c r="Q861" s="1"/>
      <c r="R861" s="1"/>
      <c r="S861" s="1"/>
      <c r="T861" s="1"/>
      <c r="U861" s="1"/>
      <c r="V861" s="6" t="s">
        <v>91</v>
      </c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x14ac:dyDescent="0.2">
      <c r="A862" s="24" t="s">
        <v>782</v>
      </c>
      <c r="B862" s="98" t="s">
        <v>743</v>
      </c>
      <c r="C862" s="113" t="s">
        <v>744</v>
      </c>
      <c r="D862" s="113"/>
      <c r="E862" s="113"/>
      <c r="F862" s="25" t="s">
        <v>108</v>
      </c>
      <c r="G862" s="25" t="s">
        <v>42</v>
      </c>
      <c r="H862" s="25" t="s">
        <v>42</v>
      </c>
      <c r="I862" s="25" t="s">
        <v>748</v>
      </c>
      <c r="J862" s="26">
        <v>114.13</v>
      </c>
      <c r="K862" s="25" t="s">
        <v>42</v>
      </c>
      <c r="L862" s="26">
        <v>231</v>
      </c>
      <c r="M862" s="27">
        <v>8.57</v>
      </c>
      <c r="N862" s="28">
        <v>1980</v>
      </c>
      <c r="O862" s="1"/>
      <c r="P862" s="1"/>
      <c r="Q862" s="6" t="s">
        <v>744</v>
      </c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x14ac:dyDescent="0.2">
      <c r="A863" s="24" t="s">
        <v>255</v>
      </c>
      <c r="B863" s="98" t="s">
        <v>754</v>
      </c>
      <c r="C863" s="113" t="s">
        <v>1360</v>
      </c>
      <c r="D863" s="113"/>
      <c r="E863" s="113"/>
      <c r="F863" s="25" t="s">
        <v>56</v>
      </c>
      <c r="G863" s="25" t="s">
        <v>42</v>
      </c>
      <c r="H863" s="25" t="s">
        <v>42</v>
      </c>
      <c r="I863" s="25" t="s">
        <v>740</v>
      </c>
      <c r="J863" s="26" t="s">
        <v>42</v>
      </c>
      <c r="K863" s="25" t="s">
        <v>42</v>
      </c>
      <c r="L863" s="26" t="s">
        <v>42</v>
      </c>
      <c r="M863" s="27" t="s">
        <v>42</v>
      </c>
      <c r="N863" s="28" t="s">
        <v>42</v>
      </c>
      <c r="O863" s="1"/>
      <c r="P863" s="1"/>
      <c r="Q863" s="6" t="s">
        <v>1360</v>
      </c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x14ac:dyDescent="0.2">
      <c r="A864" s="40"/>
      <c r="B864" s="97"/>
      <c r="C864" s="111" t="s">
        <v>1361</v>
      </c>
      <c r="D864" s="111"/>
      <c r="E864" s="111"/>
      <c r="F864" s="111"/>
      <c r="G864" s="111"/>
      <c r="H864" s="111"/>
      <c r="I864" s="111"/>
      <c r="J864" s="111"/>
      <c r="K864" s="111"/>
      <c r="L864" s="111"/>
      <c r="M864" s="111"/>
      <c r="N864" s="112"/>
      <c r="O864" s="1"/>
      <c r="P864" s="1"/>
      <c r="Q864" s="1"/>
      <c r="R864" s="6" t="s">
        <v>1361</v>
      </c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x14ac:dyDescent="0.2">
      <c r="A865" s="31"/>
      <c r="B865" s="30" t="s">
        <v>54</v>
      </c>
      <c r="C865" s="111" t="s">
        <v>60</v>
      </c>
      <c r="D865" s="111"/>
      <c r="E865" s="111"/>
      <c r="F865" s="41" t="s">
        <v>42</v>
      </c>
      <c r="G865" s="41" t="s">
        <v>42</v>
      </c>
      <c r="H865" s="41" t="s">
        <v>42</v>
      </c>
      <c r="I865" s="41" t="s">
        <v>42</v>
      </c>
      <c r="J865" s="42">
        <v>376.74</v>
      </c>
      <c r="K865" s="41" t="s">
        <v>42</v>
      </c>
      <c r="L865" s="42">
        <v>33.15</v>
      </c>
      <c r="M865" s="43">
        <v>8.57</v>
      </c>
      <c r="N865" s="44">
        <v>284</v>
      </c>
      <c r="O865" s="1"/>
      <c r="P865" s="1"/>
      <c r="Q865" s="1"/>
      <c r="R865" s="1"/>
      <c r="S865" s="6" t="s">
        <v>60</v>
      </c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x14ac:dyDescent="0.2">
      <c r="A866" s="31"/>
      <c r="B866" s="30" t="s">
        <v>62</v>
      </c>
      <c r="C866" s="111" t="s">
        <v>63</v>
      </c>
      <c r="D866" s="111"/>
      <c r="E866" s="111"/>
      <c r="F866" s="41" t="s">
        <v>42</v>
      </c>
      <c r="G866" s="41" t="s">
        <v>42</v>
      </c>
      <c r="H866" s="41" t="s">
        <v>42</v>
      </c>
      <c r="I866" s="41" t="s">
        <v>42</v>
      </c>
      <c r="J866" s="42">
        <v>13.74</v>
      </c>
      <c r="K866" s="41" t="s">
        <v>42</v>
      </c>
      <c r="L866" s="42">
        <v>1.21</v>
      </c>
      <c r="M866" s="43">
        <v>8.57</v>
      </c>
      <c r="N866" s="44">
        <v>10</v>
      </c>
      <c r="O866" s="1"/>
      <c r="P866" s="1"/>
      <c r="Q866" s="1"/>
      <c r="R866" s="1"/>
      <c r="S866" s="6" t="s">
        <v>63</v>
      </c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x14ac:dyDescent="0.2">
      <c r="A867" s="31"/>
      <c r="B867" s="30" t="s">
        <v>64</v>
      </c>
      <c r="C867" s="111" t="s">
        <v>65</v>
      </c>
      <c r="D867" s="111"/>
      <c r="E867" s="111"/>
      <c r="F867" s="41" t="s">
        <v>42</v>
      </c>
      <c r="G867" s="41" t="s">
        <v>42</v>
      </c>
      <c r="H867" s="41" t="s">
        <v>42</v>
      </c>
      <c r="I867" s="41" t="s">
        <v>42</v>
      </c>
      <c r="J867" s="42">
        <v>1.66</v>
      </c>
      <c r="K867" s="41" t="s">
        <v>42</v>
      </c>
      <c r="L867" s="42">
        <v>0.15</v>
      </c>
      <c r="M867" s="43">
        <v>8.57</v>
      </c>
      <c r="N867" s="44">
        <v>1</v>
      </c>
      <c r="O867" s="1"/>
      <c r="P867" s="1"/>
      <c r="Q867" s="1"/>
      <c r="R867" s="1"/>
      <c r="S867" s="6" t="s">
        <v>65</v>
      </c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x14ac:dyDescent="0.2">
      <c r="A868" s="31"/>
      <c r="B868" s="30" t="s">
        <v>66</v>
      </c>
      <c r="C868" s="111" t="s">
        <v>67</v>
      </c>
      <c r="D868" s="111"/>
      <c r="E868" s="111"/>
      <c r="F868" s="41" t="s">
        <v>42</v>
      </c>
      <c r="G868" s="41" t="s">
        <v>42</v>
      </c>
      <c r="H868" s="41" t="s">
        <v>42</v>
      </c>
      <c r="I868" s="41" t="s">
        <v>42</v>
      </c>
      <c r="J868" s="42">
        <v>176.2</v>
      </c>
      <c r="K868" s="41" t="s">
        <v>42</v>
      </c>
      <c r="L868" s="42">
        <v>15.51</v>
      </c>
      <c r="M868" s="43">
        <v>8.57</v>
      </c>
      <c r="N868" s="44">
        <v>133</v>
      </c>
      <c r="O868" s="1"/>
      <c r="P868" s="1"/>
      <c r="Q868" s="1"/>
      <c r="R868" s="1"/>
      <c r="S868" s="6" t="s">
        <v>67</v>
      </c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x14ac:dyDescent="0.2">
      <c r="A869" s="31"/>
      <c r="B869" s="30" t="s">
        <v>42</v>
      </c>
      <c r="C869" s="111" t="s">
        <v>71</v>
      </c>
      <c r="D869" s="111"/>
      <c r="E869" s="111"/>
      <c r="F869" s="41" t="s">
        <v>72</v>
      </c>
      <c r="G869" s="41" t="s">
        <v>471</v>
      </c>
      <c r="H869" s="41" t="s">
        <v>42</v>
      </c>
      <c r="I869" s="41" t="s">
        <v>755</v>
      </c>
      <c r="J869" s="42" t="s">
        <v>42</v>
      </c>
      <c r="K869" s="41" t="s">
        <v>42</v>
      </c>
      <c r="L869" s="42" t="s">
        <v>42</v>
      </c>
      <c r="M869" s="43" t="s">
        <v>42</v>
      </c>
      <c r="N869" s="44" t="s">
        <v>42</v>
      </c>
      <c r="O869" s="1"/>
      <c r="P869" s="1"/>
      <c r="Q869" s="1"/>
      <c r="R869" s="1"/>
      <c r="S869" s="1"/>
      <c r="T869" s="6" t="s">
        <v>71</v>
      </c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x14ac:dyDescent="0.2">
      <c r="A870" s="31"/>
      <c r="B870" s="30" t="s">
        <v>42</v>
      </c>
      <c r="C870" s="111" t="s">
        <v>75</v>
      </c>
      <c r="D870" s="111"/>
      <c r="E870" s="111"/>
      <c r="F870" s="41" t="s">
        <v>72</v>
      </c>
      <c r="G870" s="41" t="s">
        <v>756</v>
      </c>
      <c r="H870" s="41" t="s">
        <v>42</v>
      </c>
      <c r="I870" s="41" t="s">
        <v>757</v>
      </c>
      <c r="J870" s="42" t="s">
        <v>42</v>
      </c>
      <c r="K870" s="41" t="s">
        <v>42</v>
      </c>
      <c r="L870" s="42" t="s">
        <v>42</v>
      </c>
      <c r="M870" s="43" t="s">
        <v>42</v>
      </c>
      <c r="N870" s="44" t="s">
        <v>42</v>
      </c>
      <c r="O870" s="1"/>
      <c r="P870" s="1"/>
      <c r="Q870" s="1"/>
      <c r="R870" s="1"/>
      <c r="S870" s="1"/>
      <c r="T870" s="6" t="s">
        <v>75</v>
      </c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x14ac:dyDescent="0.2">
      <c r="A871" s="31"/>
      <c r="B871" s="30" t="s">
        <v>42</v>
      </c>
      <c r="C871" s="113" t="s">
        <v>78</v>
      </c>
      <c r="D871" s="113"/>
      <c r="E871" s="113"/>
      <c r="F871" s="25" t="s">
        <v>42</v>
      </c>
      <c r="G871" s="25" t="s">
        <v>42</v>
      </c>
      <c r="H871" s="25" t="s">
        <v>42</v>
      </c>
      <c r="I871" s="25" t="s">
        <v>42</v>
      </c>
      <c r="J871" s="26">
        <v>566.67999999999995</v>
      </c>
      <c r="K871" s="25" t="s">
        <v>42</v>
      </c>
      <c r="L871" s="26">
        <v>49.87</v>
      </c>
      <c r="M871" s="27" t="s">
        <v>42</v>
      </c>
      <c r="N871" s="28" t="s">
        <v>42</v>
      </c>
      <c r="O871" s="1"/>
      <c r="P871" s="1"/>
      <c r="Q871" s="1"/>
      <c r="R871" s="1"/>
      <c r="S871" s="1"/>
      <c r="T871" s="1"/>
      <c r="U871" s="6" t="s">
        <v>78</v>
      </c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x14ac:dyDescent="0.2">
      <c r="A872" s="31"/>
      <c r="B872" s="30" t="s">
        <v>42</v>
      </c>
      <c r="C872" s="111" t="s">
        <v>79</v>
      </c>
      <c r="D872" s="111"/>
      <c r="E872" s="111"/>
      <c r="F872" s="41" t="s">
        <v>42</v>
      </c>
      <c r="G872" s="41" t="s">
        <v>42</v>
      </c>
      <c r="H872" s="41" t="s">
        <v>42</v>
      </c>
      <c r="I872" s="41" t="s">
        <v>42</v>
      </c>
      <c r="J872" s="42" t="s">
        <v>42</v>
      </c>
      <c r="K872" s="41" t="s">
        <v>42</v>
      </c>
      <c r="L872" s="42">
        <v>33.299999999999997</v>
      </c>
      <c r="M872" s="43" t="s">
        <v>42</v>
      </c>
      <c r="N872" s="44">
        <v>285</v>
      </c>
      <c r="O872" s="1"/>
      <c r="P872" s="1"/>
      <c r="Q872" s="1"/>
      <c r="R872" s="1"/>
      <c r="S872" s="1"/>
      <c r="T872" s="6" t="s">
        <v>79</v>
      </c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33.75" x14ac:dyDescent="0.2">
      <c r="A873" s="31"/>
      <c r="B873" s="30" t="s">
        <v>732</v>
      </c>
      <c r="C873" s="111" t="s">
        <v>733</v>
      </c>
      <c r="D873" s="111"/>
      <c r="E873" s="111"/>
      <c r="F873" s="41" t="s">
        <v>82</v>
      </c>
      <c r="G873" s="41" t="s">
        <v>153</v>
      </c>
      <c r="H873" s="41" t="s">
        <v>84</v>
      </c>
      <c r="I873" s="41" t="s">
        <v>154</v>
      </c>
      <c r="J873" s="42" t="s">
        <v>42</v>
      </c>
      <c r="K873" s="41" t="s">
        <v>42</v>
      </c>
      <c r="L873" s="42">
        <v>31.47</v>
      </c>
      <c r="M873" s="43" t="s">
        <v>42</v>
      </c>
      <c r="N873" s="44">
        <v>269</v>
      </c>
      <c r="O873" s="1"/>
      <c r="P873" s="1"/>
      <c r="Q873" s="1"/>
      <c r="R873" s="1"/>
      <c r="S873" s="1"/>
      <c r="T873" s="6" t="s">
        <v>733</v>
      </c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33.75" x14ac:dyDescent="0.2">
      <c r="A874" s="31"/>
      <c r="B874" s="30" t="s">
        <v>734</v>
      </c>
      <c r="C874" s="111" t="s">
        <v>735</v>
      </c>
      <c r="D874" s="111"/>
      <c r="E874" s="111"/>
      <c r="F874" s="41" t="s">
        <v>82</v>
      </c>
      <c r="G874" s="41" t="s">
        <v>119</v>
      </c>
      <c r="H874" s="41" t="s">
        <v>89</v>
      </c>
      <c r="I874" s="41" t="s">
        <v>120</v>
      </c>
      <c r="J874" s="42" t="s">
        <v>42</v>
      </c>
      <c r="K874" s="41" t="s">
        <v>42</v>
      </c>
      <c r="L874" s="42">
        <v>18.399999999999999</v>
      </c>
      <c r="M874" s="43" t="s">
        <v>42</v>
      </c>
      <c r="N874" s="44">
        <v>157</v>
      </c>
      <c r="O874" s="1"/>
      <c r="P874" s="1"/>
      <c r="Q874" s="1"/>
      <c r="R874" s="1"/>
      <c r="S874" s="1"/>
      <c r="T874" s="6" t="s">
        <v>735</v>
      </c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x14ac:dyDescent="0.2">
      <c r="A875" s="45"/>
      <c r="B875" s="96"/>
      <c r="C875" s="114" t="s">
        <v>91</v>
      </c>
      <c r="D875" s="114"/>
      <c r="E875" s="114"/>
      <c r="F875" s="101" t="s">
        <v>42</v>
      </c>
      <c r="G875" s="101" t="s">
        <v>42</v>
      </c>
      <c r="H875" s="101" t="s">
        <v>42</v>
      </c>
      <c r="I875" s="101" t="s">
        <v>42</v>
      </c>
      <c r="J875" s="102" t="s">
        <v>42</v>
      </c>
      <c r="K875" s="101" t="s">
        <v>42</v>
      </c>
      <c r="L875" s="102">
        <v>99.74</v>
      </c>
      <c r="M875" s="27" t="s">
        <v>42</v>
      </c>
      <c r="N875" s="103">
        <v>853</v>
      </c>
      <c r="O875" s="1"/>
      <c r="P875" s="1"/>
      <c r="Q875" s="1"/>
      <c r="R875" s="1"/>
      <c r="S875" s="1"/>
      <c r="T875" s="1"/>
      <c r="U875" s="1"/>
      <c r="V875" s="6" t="s">
        <v>91</v>
      </c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33.75" x14ac:dyDescent="0.2">
      <c r="A876" s="24" t="s">
        <v>180</v>
      </c>
      <c r="B876" s="98" t="s">
        <v>759</v>
      </c>
      <c r="C876" s="113" t="s">
        <v>760</v>
      </c>
      <c r="D876" s="113"/>
      <c r="E876" s="113"/>
      <c r="F876" s="25" t="s">
        <v>56</v>
      </c>
      <c r="G876" s="25" t="s">
        <v>42</v>
      </c>
      <c r="H876" s="25" t="s">
        <v>42</v>
      </c>
      <c r="I876" s="25" t="s">
        <v>740</v>
      </c>
      <c r="J876" s="26" t="s">
        <v>42</v>
      </c>
      <c r="K876" s="25" t="s">
        <v>42</v>
      </c>
      <c r="L876" s="26" t="s">
        <v>42</v>
      </c>
      <c r="M876" s="27" t="s">
        <v>42</v>
      </c>
      <c r="N876" s="28" t="s">
        <v>42</v>
      </c>
      <c r="O876" s="1"/>
      <c r="P876" s="1"/>
      <c r="Q876" s="6" t="s">
        <v>760</v>
      </c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x14ac:dyDescent="0.2">
      <c r="A877" s="29"/>
      <c r="B877" s="30" t="s">
        <v>42</v>
      </c>
      <c r="C877" s="111" t="s">
        <v>761</v>
      </c>
      <c r="D877" s="111"/>
      <c r="E877" s="111"/>
      <c r="F877" s="111"/>
      <c r="G877" s="111"/>
      <c r="H877" s="111"/>
      <c r="I877" s="111"/>
      <c r="J877" s="111"/>
      <c r="K877" s="111"/>
      <c r="L877" s="111"/>
      <c r="M877" s="111"/>
      <c r="N877" s="112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6" t="s">
        <v>761</v>
      </c>
      <c r="AC877" s="1"/>
      <c r="AD877" s="1"/>
      <c r="AE877" s="1"/>
    </row>
    <row r="878" spans="1:31" x14ac:dyDescent="0.2">
      <c r="A878" s="31"/>
      <c r="B878" s="30" t="s">
        <v>54</v>
      </c>
      <c r="C878" s="111" t="s">
        <v>60</v>
      </c>
      <c r="D878" s="111"/>
      <c r="E878" s="111"/>
      <c r="F878" s="41" t="s">
        <v>42</v>
      </c>
      <c r="G878" s="41" t="s">
        <v>42</v>
      </c>
      <c r="H878" s="41" t="s">
        <v>42</v>
      </c>
      <c r="I878" s="41" t="s">
        <v>42</v>
      </c>
      <c r="J878" s="42">
        <v>107.64</v>
      </c>
      <c r="K878" s="41" t="s">
        <v>64</v>
      </c>
      <c r="L878" s="42">
        <v>28.42</v>
      </c>
      <c r="M878" s="43">
        <v>8.57</v>
      </c>
      <c r="N878" s="44">
        <v>244</v>
      </c>
      <c r="O878" s="1"/>
      <c r="P878" s="1"/>
      <c r="Q878" s="1"/>
      <c r="R878" s="1"/>
      <c r="S878" s="6" t="s">
        <v>60</v>
      </c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x14ac:dyDescent="0.2">
      <c r="A879" s="31"/>
      <c r="B879" s="30" t="s">
        <v>62</v>
      </c>
      <c r="C879" s="111" t="s">
        <v>63</v>
      </c>
      <c r="D879" s="111"/>
      <c r="E879" s="111"/>
      <c r="F879" s="41" t="s">
        <v>42</v>
      </c>
      <c r="G879" s="41" t="s">
        <v>42</v>
      </c>
      <c r="H879" s="41" t="s">
        <v>42</v>
      </c>
      <c r="I879" s="41" t="s">
        <v>42</v>
      </c>
      <c r="J879" s="42">
        <v>6.28</v>
      </c>
      <c r="K879" s="41" t="s">
        <v>64</v>
      </c>
      <c r="L879" s="42">
        <v>1.66</v>
      </c>
      <c r="M879" s="43">
        <v>8.57</v>
      </c>
      <c r="N879" s="44">
        <v>14</v>
      </c>
      <c r="O879" s="1"/>
      <c r="P879" s="1"/>
      <c r="Q879" s="1"/>
      <c r="R879" s="1"/>
      <c r="S879" s="6" t="s">
        <v>63</v>
      </c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x14ac:dyDescent="0.2">
      <c r="A880" s="31"/>
      <c r="B880" s="30" t="s">
        <v>64</v>
      </c>
      <c r="C880" s="111" t="s">
        <v>65</v>
      </c>
      <c r="D880" s="111"/>
      <c r="E880" s="111"/>
      <c r="F880" s="41" t="s">
        <v>42</v>
      </c>
      <c r="G880" s="41" t="s">
        <v>42</v>
      </c>
      <c r="H880" s="41" t="s">
        <v>42</v>
      </c>
      <c r="I880" s="41" t="s">
        <v>42</v>
      </c>
      <c r="J880" s="42">
        <v>0.77</v>
      </c>
      <c r="K880" s="41" t="s">
        <v>64</v>
      </c>
      <c r="L880" s="42">
        <v>0.2</v>
      </c>
      <c r="M880" s="43">
        <v>8.57</v>
      </c>
      <c r="N880" s="44">
        <v>2</v>
      </c>
      <c r="O880" s="1"/>
      <c r="P880" s="1"/>
      <c r="Q880" s="1"/>
      <c r="R880" s="1"/>
      <c r="S880" s="6" t="s">
        <v>65</v>
      </c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x14ac:dyDescent="0.2">
      <c r="A881" s="31"/>
      <c r="B881" s="30" t="s">
        <v>66</v>
      </c>
      <c r="C881" s="111" t="s">
        <v>67</v>
      </c>
      <c r="D881" s="111"/>
      <c r="E881" s="111"/>
      <c r="F881" s="41" t="s">
        <v>42</v>
      </c>
      <c r="G881" s="41" t="s">
        <v>42</v>
      </c>
      <c r="H881" s="41" t="s">
        <v>42</v>
      </c>
      <c r="I881" s="41" t="s">
        <v>42</v>
      </c>
      <c r="J881" s="42">
        <v>44.54</v>
      </c>
      <c r="K881" s="41" t="s">
        <v>64</v>
      </c>
      <c r="L881" s="42">
        <v>11.76</v>
      </c>
      <c r="M881" s="43">
        <v>8.57</v>
      </c>
      <c r="N881" s="44">
        <v>101</v>
      </c>
      <c r="O881" s="1"/>
      <c r="P881" s="1"/>
      <c r="Q881" s="1"/>
      <c r="R881" s="1"/>
      <c r="S881" s="6" t="s">
        <v>67</v>
      </c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x14ac:dyDescent="0.2">
      <c r="A882" s="31"/>
      <c r="B882" s="30" t="s">
        <v>42</v>
      </c>
      <c r="C882" s="111" t="s">
        <v>71</v>
      </c>
      <c r="D882" s="111"/>
      <c r="E882" s="111"/>
      <c r="F882" s="41" t="s">
        <v>72</v>
      </c>
      <c r="G882" s="41" t="s">
        <v>200</v>
      </c>
      <c r="H882" s="41" t="s">
        <v>64</v>
      </c>
      <c r="I882" s="41" t="s">
        <v>762</v>
      </c>
      <c r="J882" s="42" t="s">
        <v>42</v>
      </c>
      <c r="K882" s="41" t="s">
        <v>42</v>
      </c>
      <c r="L882" s="42" t="s">
        <v>42</v>
      </c>
      <c r="M882" s="43" t="s">
        <v>42</v>
      </c>
      <c r="N882" s="44" t="s">
        <v>42</v>
      </c>
      <c r="O882" s="1"/>
      <c r="P882" s="1"/>
      <c r="Q882" s="1"/>
      <c r="R882" s="1"/>
      <c r="S882" s="1"/>
      <c r="T882" s="6" t="s">
        <v>71</v>
      </c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x14ac:dyDescent="0.2">
      <c r="A883" s="31"/>
      <c r="B883" s="30" t="s">
        <v>42</v>
      </c>
      <c r="C883" s="111" t="s">
        <v>75</v>
      </c>
      <c r="D883" s="111"/>
      <c r="E883" s="111"/>
      <c r="F883" s="41" t="s">
        <v>72</v>
      </c>
      <c r="G883" s="41" t="s">
        <v>763</v>
      </c>
      <c r="H883" s="41" t="s">
        <v>64</v>
      </c>
      <c r="I883" s="41" t="s">
        <v>764</v>
      </c>
      <c r="J883" s="42" t="s">
        <v>42</v>
      </c>
      <c r="K883" s="41" t="s">
        <v>42</v>
      </c>
      <c r="L883" s="42" t="s">
        <v>42</v>
      </c>
      <c r="M883" s="43" t="s">
        <v>42</v>
      </c>
      <c r="N883" s="44" t="s">
        <v>42</v>
      </c>
      <c r="O883" s="1"/>
      <c r="P883" s="1"/>
      <c r="Q883" s="1"/>
      <c r="R883" s="1"/>
      <c r="S883" s="1"/>
      <c r="T883" s="6" t="s">
        <v>75</v>
      </c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x14ac:dyDescent="0.2">
      <c r="A884" s="31"/>
      <c r="B884" s="30" t="s">
        <v>42</v>
      </c>
      <c r="C884" s="113" t="s">
        <v>78</v>
      </c>
      <c r="D884" s="113"/>
      <c r="E884" s="113"/>
      <c r="F884" s="25" t="s">
        <v>42</v>
      </c>
      <c r="G884" s="25" t="s">
        <v>42</v>
      </c>
      <c r="H884" s="25" t="s">
        <v>42</v>
      </c>
      <c r="I884" s="25" t="s">
        <v>42</v>
      </c>
      <c r="J884" s="26">
        <v>158.46</v>
      </c>
      <c r="K884" s="25" t="s">
        <v>42</v>
      </c>
      <c r="L884" s="26">
        <v>41.84</v>
      </c>
      <c r="M884" s="27" t="s">
        <v>42</v>
      </c>
      <c r="N884" s="28" t="s">
        <v>42</v>
      </c>
      <c r="O884" s="1"/>
      <c r="P884" s="1"/>
      <c r="Q884" s="1"/>
      <c r="R884" s="1"/>
      <c r="S884" s="1"/>
      <c r="T884" s="1"/>
      <c r="U884" s="6" t="s">
        <v>78</v>
      </c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x14ac:dyDescent="0.2">
      <c r="A885" s="31"/>
      <c r="B885" s="30" t="s">
        <v>42</v>
      </c>
      <c r="C885" s="111" t="s">
        <v>79</v>
      </c>
      <c r="D885" s="111"/>
      <c r="E885" s="111"/>
      <c r="F885" s="41" t="s">
        <v>42</v>
      </c>
      <c r="G885" s="41" t="s">
        <v>42</v>
      </c>
      <c r="H885" s="41" t="s">
        <v>42</v>
      </c>
      <c r="I885" s="41" t="s">
        <v>42</v>
      </c>
      <c r="J885" s="42" t="s">
        <v>42</v>
      </c>
      <c r="K885" s="41" t="s">
        <v>42</v>
      </c>
      <c r="L885" s="42">
        <v>28.62</v>
      </c>
      <c r="M885" s="43" t="s">
        <v>42</v>
      </c>
      <c r="N885" s="44">
        <v>246</v>
      </c>
      <c r="O885" s="1"/>
      <c r="P885" s="1"/>
      <c r="Q885" s="1"/>
      <c r="R885" s="1"/>
      <c r="S885" s="1"/>
      <c r="T885" s="6" t="s">
        <v>79</v>
      </c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33.75" x14ac:dyDescent="0.2">
      <c r="A886" s="31"/>
      <c r="B886" s="30" t="s">
        <v>732</v>
      </c>
      <c r="C886" s="111" t="s">
        <v>733</v>
      </c>
      <c r="D886" s="111"/>
      <c r="E886" s="111"/>
      <c r="F886" s="41" t="s">
        <v>82</v>
      </c>
      <c r="G886" s="41" t="s">
        <v>153</v>
      </c>
      <c r="H886" s="41" t="s">
        <v>84</v>
      </c>
      <c r="I886" s="41" t="s">
        <v>154</v>
      </c>
      <c r="J886" s="42" t="s">
        <v>42</v>
      </c>
      <c r="K886" s="41" t="s">
        <v>42</v>
      </c>
      <c r="L886" s="42">
        <v>27.05</v>
      </c>
      <c r="M886" s="43" t="s">
        <v>42</v>
      </c>
      <c r="N886" s="44">
        <v>232</v>
      </c>
      <c r="O886" s="1"/>
      <c r="P886" s="1"/>
      <c r="Q886" s="1"/>
      <c r="R886" s="1"/>
      <c r="S886" s="1"/>
      <c r="T886" s="6" t="s">
        <v>733</v>
      </c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33.75" x14ac:dyDescent="0.2">
      <c r="A887" s="31"/>
      <c r="B887" s="30" t="s">
        <v>734</v>
      </c>
      <c r="C887" s="111" t="s">
        <v>735</v>
      </c>
      <c r="D887" s="111"/>
      <c r="E887" s="111"/>
      <c r="F887" s="41" t="s">
        <v>82</v>
      </c>
      <c r="G887" s="41" t="s">
        <v>119</v>
      </c>
      <c r="H887" s="41" t="s">
        <v>89</v>
      </c>
      <c r="I887" s="41" t="s">
        <v>120</v>
      </c>
      <c r="J887" s="42" t="s">
        <v>42</v>
      </c>
      <c r="K887" s="41" t="s">
        <v>42</v>
      </c>
      <c r="L887" s="42">
        <v>15.81</v>
      </c>
      <c r="M887" s="43" t="s">
        <v>42</v>
      </c>
      <c r="N887" s="44">
        <v>136</v>
      </c>
      <c r="O887" s="1"/>
      <c r="P887" s="1"/>
      <c r="Q887" s="1"/>
      <c r="R887" s="1"/>
      <c r="S887" s="1"/>
      <c r="T887" s="6" t="s">
        <v>735</v>
      </c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x14ac:dyDescent="0.2">
      <c r="A888" s="45"/>
      <c r="B888" s="96"/>
      <c r="C888" s="114" t="s">
        <v>91</v>
      </c>
      <c r="D888" s="114"/>
      <c r="E888" s="114"/>
      <c r="F888" s="101" t="s">
        <v>42</v>
      </c>
      <c r="G888" s="101" t="s">
        <v>42</v>
      </c>
      <c r="H888" s="101" t="s">
        <v>42</v>
      </c>
      <c r="I888" s="101" t="s">
        <v>42</v>
      </c>
      <c r="J888" s="102" t="s">
        <v>42</v>
      </c>
      <c r="K888" s="101" t="s">
        <v>42</v>
      </c>
      <c r="L888" s="102">
        <v>84.7</v>
      </c>
      <c r="M888" s="27" t="s">
        <v>42</v>
      </c>
      <c r="N888" s="103">
        <v>727</v>
      </c>
      <c r="O888" s="1"/>
      <c r="P888" s="1"/>
      <c r="Q888" s="1"/>
      <c r="R888" s="1"/>
      <c r="S888" s="1"/>
      <c r="T888" s="1"/>
      <c r="U888" s="1"/>
      <c r="V888" s="6" t="s">
        <v>91</v>
      </c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22.5" x14ac:dyDescent="0.2">
      <c r="A889" s="24" t="s">
        <v>793</v>
      </c>
      <c r="B889" s="98" t="s">
        <v>765</v>
      </c>
      <c r="C889" s="113" t="s">
        <v>1362</v>
      </c>
      <c r="D889" s="113"/>
      <c r="E889" s="113"/>
      <c r="F889" s="25" t="s">
        <v>108</v>
      </c>
      <c r="G889" s="25" t="s">
        <v>42</v>
      </c>
      <c r="H889" s="25" t="s">
        <v>42</v>
      </c>
      <c r="I889" s="25" t="s">
        <v>766</v>
      </c>
      <c r="J889" s="26">
        <v>548.29999999999995</v>
      </c>
      <c r="K889" s="25" t="s">
        <v>42</v>
      </c>
      <c r="L889" s="26">
        <v>246.19</v>
      </c>
      <c r="M889" s="27">
        <v>8.57</v>
      </c>
      <c r="N889" s="28">
        <v>2110</v>
      </c>
      <c r="O889" s="1"/>
      <c r="P889" s="1"/>
      <c r="Q889" s="6" t="s">
        <v>1362</v>
      </c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x14ac:dyDescent="0.2">
      <c r="A890" s="40"/>
      <c r="B890" s="97"/>
      <c r="C890" s="111" t="s">
        <v>1363</v>
      </c>
      <c r="D890" s="111"/>
      <c r="E890" s="111"/>
      <c r="F890" s="111"/>
      <c r="G890" s="111"/>
      <c r="H890" s="111"/>
      <c r="I890" s="111"/>
      <c r="J890" s="111"/>
      <c r="K890" s="111"/>
      <c r="L890" s="111"/>
      <c r="M890" s="111"/>
      <c r="N890" s="112"/>
      <c r="O890" s="1"/>
      <c r="P890" s="1"/>
      <c r="Q890" s="1"/>
      <c r="R890" s="6" t="s">
        <v>1363</v>
      </c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22.5" x14ac:dyDescent="0.2">
      <c r="A891" s="24" t="s">
        <v>796</v>
      </c>
      <c r="B891" s="98" t="s">
        <v>768</v>
      </c>
      <c r="C891" s="113" t="s">
        <v>1364</v>
      </c>
      <c r="D891" s="113"/>
      <c r="E891" s="113"/>
      <c r="F891" s="25" t="s">
        <v>261</v>
      </c>
      <c r="G891" s="25" t="s">
        <v>42</v>
      </c>
      <c r="H891" s="25" t="s">
        <v>42</v>
      </c>
      <c r="I891" s="25" t="s">
        <v>769</v>
      </c>
      <c r="J891" s="26" t="s">
        <v>42</v>
      </c>
      <c r="K891" s="25" t="s">
        <v>42</v>
      </c>
      <c r="L891" s="26" t="s">
        <v>42</v>
      </c>
      <c r="M891" s="27" t="s">
        <v>42</v>
      </c>
      <c r="N891" s="28" t="s">
        <v>42</v>
      </c>
      <c r="O891" s="1"/>
      <c r="P891" s="1"/>
      <c r="Q891" s="6" t="s">
        <v>1364</v>
      </c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x14ac:dyDescent="0.2">
      <c r="A892" s="40"/>
      <c r="B892" s="97"/>
      <c r="C892" s="111" t="s">
        <v>1365</v>
      </c>
      <c r="D892" s="111"/>
      <c r="E892" s="111"/>
      <c r="F892" s="111"/>
      <c r="G892" s="111"/>
      <c r="H892" s="111"/>
      <c r="I892" s="111"/>
      <c r="J892" s="111"/>
      <c r="K892" s="111"/>
      <c r="L892" s="111"/>
      <c r="M892" s="111"/>
      <c r="N892" s="112"/>
      <c r="O892" s="1"/>
      <c r="P892" s="1"/>
      <c r="Q892" s="1"/>
      <c r="R892" s="6" t="s">
        <v>1365</v>
      </c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x14ac:dyDescent="0.2">
      <c r="A893" s="31"/>
      <c r="B893" s="30" t="s">
        <v>54</v>
      </c>
      <c r="C893" s="111" t="s">
        <v>60</v>
      </c>
      <c r="D893" s="111"/>
      <c r="E893" s="111"/>
      <c r="F893" s="41" t="s">
        <v>42</v>
      </c>
      <c r="G893" s="41" t="s">
        <v>42</v>
      </c>
      <c r="H893" s="41" t="s">
        <v>42</v>
      </c>
      <c r="I893" s="41" t="s">
        <v>42</v>
      </c>
      <c r="J893" s="42">
        <v>1050.6600000000001</v>
      </c>
      <c r="K893" s="41" t="s">
        <v>42</v>
      </c>
      <c r="L893" s="42">
        <v>9.25</v>
      </c>
      <c r="M893" s="43">
        <v>8.57</v>
      </c>
      <c r="N893" s="44">
        <v>79</v>
      </c>
      <c r="O893" s="1"/>
      <c r="P893" s="1"/>
      <c r="Q893" s="1"/>
      <c r="R893" s="1"/>
      <c r="S893" s="6" t="s">
        <v>60</v>
      </c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x14ac:dyDescent="0.2">
      <c r="A894" s="31"/>
      <c r="B894" s="30" t="s">
        <v>62</v>
      </c>
      <c r="C894" s="111" t="s">
        <v>63</v>
      </c>
      <c r="D894" s="111"/>
      <c r="E894" s="111"/>
      <c r="F894" s="41" t="s">
        <v>42</v>
      </c>
      <c r="G894" s="41" t="s">
        <v>42</v>
      </c>
      <c r="H894" s="41" t="s">
        <v>42</v>
      </c>
      <c r="I894" s="41" t="s">
        <v>42</v>
      </c>
      <c r="J894" s="42">
        <v>302.27</v>
      </c>
      <c r="K894" s="41" t="s">
        <v>42</v>
      </c>
      <c r="L894" s="42">
        <v>2.66</v>
      </c>
      <c r="M894" s="43">
        <v>8.57</v>
      </c>
      <c r="N894" s="44">
        <v>23</v>
      </c>
      <c r="O894" s="1"/>
      <c r="P894" s="1"/>
      <c r="Q894" s="1"/>
      <c r="R894" s="1"/>
      <c r="S894" s="6" t="s">
        <v>63</v>
      </c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x14ac:dyDescent="0.2">
      <c r="A895" s="31"/>
      <c r="B895" s="30" t="s">
        <v>64</v>
      </c>
      <c r="C895" s="111" t="s">
        <v>65</v>
      </c>
      <c r="D895" s="111"/>
      <c r="E895" s="111"/>
      <c r="F895" s="41" t="s">
        <v>42</v>
      </c>
      <c r="G895" s="41" t="s">
        <v>42</v>
      </c>
      <c r="H895" s="41" t="s">
        <v>42</v>
      </c>
      <c r="I895" s="41" t="s">
        <v>42</v>
      </c>
      <c r="J895" s="42">
        <v>53.36</v>
      </c>
      <c r="K895" s="41" t="s">
        <v>42</v>
      </c>
      <c r="L895" s="42">
        <v>0.47</v>
      </c>
      <c r="M895" s="43">
        <v>8.57</v>
      </c>
      <c r="N895" s="44">
        <v>4</v>
      </c>
      <c r="O895" s="1"/>
      <c r="P895" s="1"/>
      <c r="Q895" s="1"/>
      <c r="R895" s="1"/>
      <c r="S895" s="6" t="s">
        <v>65</v>
      </c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x14ac:dyDescent="0.2">
      <c r="A896" s="31"/>
      <c r="B896" s="30" t="s">
        <v>42</v>
      </c>
      <c r="C896" s="111" t="s">
        <v>71</v>
      </c>
      <c r="D896" s="111"/>
      <c r="E896" s="111"/>
      <c r="F896" s="41" t="s">
        <v>72</v>
      </c>
      <c r="G896" s="41" t="s">
        <v>770</v>
      </c>
      <c r="H896" s="41" t="s">
        <v>42</v>
      </c>
      <c r="I896" s="41" t="s">
        <v>771</v>
      </c>
      <c r="J896" s="42" t="s">
        <v>42</v>
      </c>
      <c r="K896" s="41" t="s">
        <v>42</v>
      </c>
      <c r="L896" s="42" t="s">
        <v>42</v>
      </c>
      <c r="M896" s="43" t="s">
        <v>42</v>
      </c>
      <c r="N896" s="44" t="s">
        <v>42</v>
      </c>
      <c r="O896" s="1"/>
      <c r="P896" s="1"/>
      <c r="Q896" s="1"/>
      <c r="R896" s="1"/>
      <c r="S896" s="1"/>
      <c r="T896" s="6" t="s">
        <v>71</v>
      </c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x14ac:dyDescent="0.2">
      <c r="A897" s="31"/>
      <c r="B897" s="30" t="s">
        <v>42</v>
      </c>
      <c r="C897" s="111" t="s">
        <v>75</v>
      </c>
      <c r="D897" s="111"/>
      <c r="E897" s="111"/>
      <c r="F897" s="41" t="s">
        <v>72</v>
      </c>
      <c r="G897" s="41" t="s">
        <v>772</v>
      </c>
      <c r="H897" s="41" t="s">
        <v>42</v>
      </c>
      <c r="I897" s="41" t="s">
        <v>773</v>
      </c>
      <c r="J897" s="42" t="s">
        <v>42</v>
      </c>
      <c r="K897" s="41" t="s">
        <v>42</v>
      </c>
      <c r="L897" s="42" t="s">
        <v>42</v>
      </c>
      <c r="M897" s="43" t="s">
        <v>42</v>
      </c>
      <c r="N897" s="44" t="s">
        <v>42</v>
      </c>
      <c r="O897" s="1"/>
      <c r="P897" s="1"/>
      <c r="Q897" s="1"/>
      <c r="R897" s="1"/>
      <c r="S897" s="1"/>
      <c r="T897" s="6" t="s">
        <v>75</v>
      </c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x14ac:dyDescent="0.2">
      <c r="A898" s="31"/>
      <c r="B898" s="30" t="s">
        <v>42</v>
      </c>
      <c r="C898" s="113" t="s">
        <v>78</v>
      </c>
      <c r="D898" s="113"/>
      <c r="E898" s="113"/>
      <c r="F898" s="25" t="s">
        <v>42</v>
      </c>
      <c r="G898" s="25" t="s">
        <v>42</v>
      </c>
      <c r="H898" s="25" t="s">
        <v>42</v>
      </c>
      <c r="I898" s="25" t="s">
        <v>42</v>
      </c>
      <c r="J898" s="26">
        <v>1352.93</v>
      </c>
      <c r="K898" s="25" t="s">
        <v>42</v>
      </c>
      <c r="L898" s="26">
        <v>11.91</v>
      </c>
      <c r="M898" s="27" t="s">
        <v>42</v>
      </c>
      <c r="N898" s="28" t="s">
        <v>42</v>
      </c>
      <c r="O898" s="1"/>
      <c r="P898" s="1"/>
      <c r="Q898" s="1"/>
      <c r="R898" s="1"/>
      <c r="S898" s="1"/>
      <c r="T898" s="1"/>
      <c r="U898" s="6" t="s">
        <v>78</v>
      </c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x14ac:dyDescent="0.2">
      <c r="A899" s="31"/>
      <c r="B899" s="30" t="s">
        <v>42</v>
      </c>
      <c r="C899" s="111" t="s">
        <v>79</v>
      </c>
      <c r="D899" s="111"/>
      <c r="E899" s="111"/>
      <c r="F899" s="41" t="s">
        <v>42</v>
      </c>
      <c r="G899" s="41" t="s">
        <v>42</v>
      </c>
      <c r="H899" s="41" t="s">
        <v>42</v>
      </c>
      <c r="I899" s="41" t="s">
        <v>42</v>
      </c>
      <c r="J899" s="42" t="s">
        <v>42</v>
      </c>
      <c r="K899" s="41" t="s">
        <v>42</v>
      </c>
      <c r="L899" s="42">
        <v>9.7200000000000006</v>
      </c>
      <c r="M899" s="43" t="s">
        <v>42</v>
      </c>
      <c r="N899" s="44">
        <v>83</v>
      </c>
      <c r="O899" s="1"/>
      <c r="P899" s="1"/>
      <c r="Q899" s="1"/>
      <c r="R899" s="1"/>
      <c r="S899" s="1"/>
      <c r="T899" s="6" t="s">
        <v>79</v>
      </c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22.5" x14ac:dyDescent="0.2">
      <c r="A900" s="31"/>
      <c r="B900" s="30" t="s">
        <v>774</v>
      </c>
      <c r="C900" s="111" t="s">
        <v>775</v>
      </c>
      <c r="D900" s="111"/>
      <c r="E900" s="111"/>
      <c r="F900" s="41" t="s">
        <v>82</v>
      </c>
      <c r="G900" s="41" t="s">
        <v>776</v>
      </c>
      <c r="H900" s="41" t="s">
        <v>42</v>
      </c>
      <c r="I900" s="41" t="s">
        <v>776</v>
      </c>
      <c r="J900" s="42" t="s">
        <v>42</v>
      </c>
      <c r="K900" s="41" t="s">
        <v>42</v>
      </c>
      <c r="L900" s="42">
        <v>13.8</v>
      </c>
      <c r="M900" s="43" t="s">
        <v>42</v>
      </c>
      <c r="N900" s="44">
        <v>118</v>
      </c>
      <c r="O900" s="1"/>
      <c r="P900" s="1"/>
      <c r="Q900" s="1"/>
      <c r="R900" s="1"/>
      <c r="S900" s="1"/>
      <c r="T900" s="6" t="s">
        <v>775</v>
      </c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22.5" x14ac:dyDescent="0.2">
      <c r="A901" s="31"/>
      <c r="B901" s="30" t="s">
        <v>777</v>
      </c>
      <c r="C901" s="111" t="s">
        <v>778</v>
      </c>
      <c r="D901" s="111"/>
      <c r="E901" s="111"/>
      <c r="F901" s="41" t="s">
        <v>82</v>
      </c>
      <c r="G901" s="41" t="s">
        <v>658</v>
      </c>
      <c r="H901" s="41" t="s">
        <v>89</v>
      </c>
      <c r="I901" s="41" t="s">
        <v>779</v>
      </c>
      <c r="J901" s="42" t="s">
        <v>42</v>
      </c>
      <c r="K901" s="41" t="s">
        <v>42</v>
      </c>
      <c r="L901" s="42">
        <v>7.85</v>
      </c>
      <c r="M901" s="43" t="s">
        <v>42</v>
      </c>
      <c r="N901" s="44">
        <v>67</v>
      </c>
      <c r="O901" s="1"/>
      <c r="P901" s="1"/>
      <c r="Q901" s="1"/>
      <c r="R901" s="1"/>
      <c r="S901" s="1"/>
      <c r="T901" s="6" t="s">
        <v>778</v>
      </c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x14ac:dyDescent="0.2">
      <c r="A902" s="45"/>
      <c r="B902" s="96"/>
      <c r="C902" s="114" t="s">
        <v>91</v>
      </c>
      <c r="D902" s="114"/>
      <c r="E902" s="114"/>
      <c r="F902" s="101" t="s">
        <v>42</v>
      </c>
      <c r="G902" s="101" t="s">
        <v>42</v>
      </c>
      <c r="H902" s="101" t="s">
        <v>42</v>
      </c>
      <c r="I902" s="101" t="s">
        <v>42</v>
      </c>
      <c r="J902" s="102" t="s">
        <v>42</v>
      </c>
      <c r="K902" s="101" t="s">
        <v>42</v>
      </c>
      <c r="L902" s="102">
        <v>33.56</v>
      </c>
      <c r="M902" s="27" t="s">
        <v>42</v>
      </c>
      <c r="N902" s="103">
        <v>287</v>
      </c>
      <c r="O902" s="1"/>
      <c r="P902" s="1"/>
      <c r="Q902" s="1"/>
      <c r="R902" s="1"/>
      <c r="S902" s="1"/>
      <c r="T902" s="1"/>
      <c r="U902" s="1"/>
      <c r="V902" s="6" t="s">
        <v>91</v>
      </c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33.75" x14ac:dyDescent="0.2">
      <c r="A903" s="24" t="s">
        <v>800</v>
      </c>
      <c r="B903" s="98" t="s">
        <v>780</v>
      </c>
      <c r="C903" s="113" t="s">
        <v>781</v>
      </c>
      <c r="D903" s="113"/>
      <c r="E903" s="113"/>
      <c r="F903" s="25" t="s">
        <v>108</v>
      </c>
      <c r="G903" s="25" t="s">
        <v>42</v>
      </c>
      <c r="H903" s="25" t="s">
        <v>42</v>
      </c>
      <c r="I903" s="25" t="s">
        <v>741</v>
      </c>
      <c r="J903" s="26">
        <v>1208.43</v>
      </c>
      <c r="K903" s="25" t="s">
        <v>42</v>
      </c>
      <c r="L903" s="26">
        <v>1063.42</v>
      </c>
      <c r="M903" s="27">
        <v>8.57</v>
      </c>
      <c r="N903" s="28">
        <v>9114</v>
      </c>
      <c r="O903" s="1"/>
      <c r="P903" s="1"/>
      <c r="Q903" s="6" t="s">
        <v>781</v>
      </c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22.5" x14ac:dyDescent="0.2">
      <c r="A904" s="24" t="s">
        <v>803</v>
      </c>
      <c r="B904" s="98" t="s">
        <v>783</v>
      </c>
      <c r="C904" s="113" t="s">
        <v>1366</v>
      </c>
      <c r="D904" s="113"/>
      <c r="E904" s="113"/>
      <c r="F904" s="25" t="s">
        <v>261</v>
      </c>
      <c r="G904" s="25" t="s">
        <v>42</v>
      </c>
      <c r="H904" s="25" t="s">
        <v>42</v>
      </c>
      <c r="I904" s="25" t="s">
        <v>784</v>
      </c>
      <c r="J904" s="26" t="s">
        <v>42</v>
      </c>
      <c r="K904" s="25" t="s">
        <v>42</v>
      </c>
      <c r="L904" s="26" t="s">
        <v>42</v>
      </c>
      <c r="M904" s="27" t="s">
        <v>42</v>
      </c>
      <c r="N904" s="28" t="s">
        <v>42</v>
      </c>
      <c r="O904" s="1"/>
      <c r="P904" s="1"/>
      <c r="Q904" s="6" t="s">
        <v>1366</v>
      </c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x14ac:dyDescent="0.2">
      <c r="A905" s="40"/>
      <c r="B905" s="97"/>
      <c r="C905" s="111" t="s">
        <v>1367</v>
      </c>
      <c r="D905" s="111"/>
      <c r="E905" s="111"/>
      <c r="F905" s="111"/>
      <c r="G905" s="111"/>
      <c r="H905" s="111"/>
      <c r="I905" s="111"/>
      <c r="J905" s="111"/>
      <c r="K905" s="111"/>
      <c r="L905" s="111"/>
      <c r="M905" s="111"/>
      <c r="N905" s="112"/>
      <c r="O905" s="1"/>
      <c r="P905" s="1"/>
      <c r="Q905" s="1"/>
      <c r="R905" s="6" t="s">
        <v>1367</v>
      </c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x14ac:dyDescent="0.2">
      <c r="A906" s="31"/>
      <c r="B906" s="30" t="s">
        <v>54</v>
      </c>
      <c r="C906" s="111" t="s">
        <v>60</v>
      </c>
      <c r="D906" s="111"/>
      <c r="E906" s="111"/>
      <c r="F906" s="41" t="s">
        <v>42</v>
      </c>
      <c r="G906" s="41" t="s">
        <v>42</v>
      </c>
      <c r="H906" s="41" t="s">
        <v>42</v>
      </c>
      <c r="I906" s="41" t="s">
        <v>42</v>
      </c>
      <c r="J906" s="42">
        <v>1526.87</v>
      </c>
      <c r="K906" s="41" t="s">
        <v>42</v>
      </c>
      <c r="L906" s="42">
        <v>19.39</v>
      </c>
      <c r="M906" s="43">
        <v>8.57</v>
      </c>
      <c r="N906" s="44">
        <v>166</v>
      </c>
      <c r="O906" s="1"/>
      <c r="P906" s="1"/>
      <c r="Q906" s="1"/>
      <c r="R906" s="1"/>
      <c r="S906" s="6" t="s">
        <v>60</v>
      </c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x14ac:dyDescent="0.2">
      <c r="A907" s="31"/>
      <c r="B907" s="30" t="s">
        <v>62</v>
      </c>
      <c r="C907" s="111" t="s">
        <v>63</v>
      </c>
      <c r="D907" s="111"/>
      <c r="E907" s="111"/>
      <c r="F907" s="41" t="s">
        <v>42</v>
      </c>
      <c r="G907" s="41" t="s">
        <v>42</v>
      </c>
      <c r="H907" s="41" t="s">
        <v>42</v>
      </c>
      <c r="I907" s="41" t="s">
        <v>42</v>
      </c>
      <c r="J907" s="42">
        <v>2518.58</v>
      </c>
      <c r="K907" s="41" t="s">
        <v>42</v>
      </c>
      <c r="L907" s="42">
        <v>31.99</v>
      </c>
      <c r="M907" s="43">
        <v>8.57</v>
      </c>
      <c r="N907" s="44">
        <v>274</v>
      </c>
      <c r="O907" s="1"/>
      <c r="P907" s="1"/>
      <c r="Q907" s="1"/>
      <c r="R907" s="1"/>
      <c r="S907" s="6" t="s">
        <v>63</v>
      </c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x14ac:dyDescent="0.2">
      <c r="A908" s="31"/>
      <c r="B908" s="30" t="s">
        <v>64</v>
      </c>
      <c r="C908" s="111" t="s">
        <v>65</v>
      </c>
      <c r="D908" s="111"/>
      <c r="E908" s="111"/>
      <c r="F908" s="41" t="s">
        <v>42</v>
      </c>
      <c r="G908" s="41" t="s">
        <v>42</v>
      </c>
      <c r="H908" s="41" t="s">
        <v>42</v>
      </c>
      <c r="I908" s="41" t="s">
        <v>42</v>
      </c>
      <c r="J908" s="42">
        <v>382.14</v>
      </c>
      <c r="K908" s="41" t="s">
        <v>42</v>
      </c>
      <c r="L908" s="42">
        <v>4.8499999999999996</v>
      </c>
      <c r="M908" s="43">
        <v>8.57</v>
      </c>
      <c r="N908" s="44">
        <v>42</v>
      </c>
      <c r="O908" s="1"/>
      <c r="P908" s="1"/>
      <c r="Q908" s="1"/>
      <c r="R908" s="1"/>
      <c r="S908" s="6" t="s">
        <v>65</v>
      </c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x14ac:dyDescent="0.2">
      <c r="A909" s="31"/>
      <c r="B909" s="30" t="s">
        <v>66</v>
      </c>
      <c r="C909" s="111" t="s">
        <v>67</v>
      </c>
      <c r="D909" s="111"/>
      <c r="E909" s="111"/>
      <c r="F909" s="41" t="s">
        <v>42</v>
      </c>
      <c r="G909" s="41" t="s">
        <v>42</v>
      </c>
      <c r="H909" s="41" t="s">
        <v>42</v>
      </c>
      <c r="I909" s="41" t="s">
        <v>42</v>
      </c>
      <c r="J909" s="42">
        <v>488.42</v>
      </c>
      <c r="K909" s="41" t="s">
        <v>42</v>
      </c>
      <c r="L909" s="42">
        <v>6.2</v>
      </c>
      <c r="M909" s="43">
        <v>8.57</v>
      </c>
      <c r="N909" s="44">
        <v>53</v>
      </c>
      <c r="O909" s="1"/>
      <c r="P909" s="1"/>
      <c r="Q909" s="1"/>
      <c r="R909" s="1"/>
      <c r="S909" s="6" t="s">
        <v>67</v>
      </c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x14ac:dyDescent="0.2">
      <c r="A910" s="31"/>
      <c r="B910" s="30" t="s">
        <v>42</v>
      </c>
      <c r="C910" s="111" t="s">
        <v>71</v>
      </c>
      <c r="D910" s="111"/>
      <c r="E910" s="111"/>
      <c r="F910" s="41" t="s">
        <v>72</v>
      </c>
      <c r="G910" s="41" t="s">
        <v>785</v>
      </c>
      <c r="H910" s="41" t="s">
        <v>42</v>
      </c>
      <c r="I910" s="41" t="s">
        <v>786</v>
      </c>
      <c r="J910" s="42" t="s">
        <v>42</v>
      </c>
      <c r="K910" s="41" t="s">
        <v>42</v>
      </c>
      <c r="L910" s="42" t="s">
        <v>42</v>
      </c>
      <c r="M910" s="43" t="s">
        <v>42</v>
      </c>
      <c r="N910" s="44" t="s">
        <v>42</v>
      </c>
      <c r="O910" s="1"/>
      <c r="P910" s="1"/>
      <c r="Q910" s="1"/>
      <c r="R910" s="1"/>
      <c r="S910" s="1"/>
      <c r="T910" s="6" t="s">
        <v>71</v>
      </c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x14ac:dyDescent="0.2">
      <c r="A911" s="31"/>
      <c r="B911" s="30" t="s">
        <v>42</v>
      </c>
      <c r="C911" s="111" t="s">
        <v>75</v>
      </c>
      <c r="D911" s="111"/>
      <c r="E911" s="111"/>
      <c r="F911" s="41" t="s">
        <v>72</v>
      </c>
      <c r="G911" s="41" t="s">
        <v>787</v>
      </c>
      <c r="H911" s="41" t="s">
        <v>42</v>
      </c>
      <c r="I911" s="41" t="s">
        <v>788</v>
      </c>
      <c r="J911" s="42" t="s">
        <v>42</v>
      </c>
      <c r="K911" s="41" t="s">
        <v>42</v>
      </c>
      <c r="L911" s="42" t="s">
        <v>42</v>
      </c>
      <c r="M911" s="43" t="s">
        <v>42</v>
      </c>
      <c r="N911" s="44" t="s">
        <v>42</v>
      </c>
      <c r="O911" s="1"/>
      <c r="P911" s="1"/>
      <c r="Q911" s="1"/>
      <c r="R911" s="1"/>
      <c r="S911" s="1"/>
      <c r="T911" s="6" t="s">
        <v>75</v>
      </c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x14ac:dyDescent="0.2">
      <c r="A912" s="31"/>
      <c r="B912" s="30" t="s">
        <v>42</v>
      </c>
      <c r="C912" s="113" t="s">
        <v>78</v>
      </c>
      <c r="D912" s="113"/>
      <c r="E912" s="113"/>
      <c r="F912" s="25" t="s">
        <v>42</v>
      </c>
      <c r="G912" s="25" t="s">
        <v>42</v>
      </c>
      <c r="H912" s="25" t="s">
        <v>42</v>
      </c>
      <c r="I912" s="25" t="s">
        <v>42</v>
      </c>
      <c r="J912" s="26">
        <v>4533.87</v>
      </c>
      <c r="K912" s="25" t="s">
        <v>42</v>
      </c>
      <c r="L912" s="26">
        <v>57.58</v>
      </c>
      <c r="M912" s="27" t="s">
        <v>42</v>
      </c>
      <c r="N912" s="28" t="s">
        <v>42</v>
      </c>
      <c r="O912" s="1"/>
      <c r="P912" s="1"/>
      <c r="Q912" s="1"/>
      <c r="R912" s="1"/>
      <c r="S912" s="1"/>
      <c r="T912" s="1"/>
      <c r="U912" s="6" t="s">
        <v>78</v>
      </c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x14ac:dyDescent="0.2">
      <c r="A913" s="31"/>
      <c r="B913" s="30" t="s">
        <v>42</v>
      </c>
      <c r="C913" s="111" t="s">
        <v>79</v>
      </c>
      <c r="D913" s="111"/>
      <c r="E913" s="111"/>
      <c r="F913" s="41" t="s">
        <v>42</v>
      </c>
      <c r="G913" s="41" t="s">
        <v>42</v>
      </c>
      <c r="H913" s="41" t="s">
        <v>42</v>
      </c>
      <c r="I913" s="41" t="s">
        <v>42</v>
      </c>
      <c r="J913" s="42" t="s">
        <v>42</v>
      </c>
      <c r="K913" s="41" t="s">
        <v>42</v>
      </c>
      <c r="L913" s="42">
        <v>24.24</v>
      </c>
      <c r="M913" s="43" t="s">
        <v>42</v>
      </c>
      <c r="N913" s="44">
        <v>208</v>
      </c>
      <c r="O913" s="1"/>
      <c r="P913" s="1"/>
      <c r="Q913" s="1"/>
      <c r="R913" s="1"/>
      <c r="S913" s="1"/>
      <c r="T913" s="6" t="s">
        <v>79</v>
      </c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33.75" x14ac:dyDescent="0.2">
      <c r="A914" s="31"/>
      <c r="B914" s="30" t="s">
        <v>732</v>
      </c>
      <c r="C914" s="111" t="s">
        <v>733</v>
      </c>
      <c r="D914" s="111"/>
      <c r="E914" s="111"/>
      <c r="F914" s="41" t="s">
        <v>82</v>
      </c>
      <c r="G914" s="41" t="s">
        <v>153</v>
      </c>
      <c r="H914" s="41" t="s">
        <v>84</v>
      </c>
      <c r="I914" s="41" t="s">
        <v>154</v>
      </c>
      <c r="J914" s="42" t="s">
        <v>42</v>
      </c>
      <c r="K914" s="41" t="s">
        <v>42</v>
      </c>
      <c r="L914" s="42">
        <v>22.91</v>
      </c>
      <c r="M914" s="43" t="s">
        <v>42</v>
      </c>
      <c r="N914" s="44">
        <v>197</v>
      </c>
      <c r="O914" s="1"/>
      <c r="P914" s="1"/>
      <c r="Q914" s="1"/>
      <c r="R914" s="1"/>
      <c r="S914" s="1"/>
      <c r="T914" s="6" t="s">
        <v>733</v>
      </c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33.75" x14ac:dyDescent="0.2">
      <c r="A915" s="31"/>
      <c r="B915" s="30" t="s">
        <v>734</v>
      </c>
      <c r="C915" s="111" t="s">
        <v>735</v>
      </c>
      <c r="D915" s="111"/>
      <c r="E915" s="111"/>
      <c r="F915" s="41" t="s">
        <v>82</v>
      </c>
      <c r="G915" s="41" t="s">
        <v>119</v>
      </c>
      <c r="H915" s="41" t="s">
        <v>89</v>
      </c>
      <c r="I915" s="41" t="s">
        <v>120</v>
      </c>
      <c r="J915" s="42" t="s">
        <v>42</v>
      </c>
      <c r="K915" s="41" t="s">
        <v>42</v>
      </c>
      <c r="L915" s="42">
        <v>13.39</v>
      </c>
      <c r="M915" s="43" t="s">
        <v>42</v>
      </c>
      <c r="N915" s="44">
        <v>115</v>
      </c>
      <c r="O915" s="1"/>
      <c r="P915" s="1"/>
      <c r="Q915" s="1"/>
      <c r="R915" s="1"/>
      <c r="S915" s="1"/>
      <c r="T915" s="6" t="s">
        <v>735</v>
      </c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x14ac:dyDescent="0.2">
      <c r="A916" s="45"/>
      <c r="B916" s="96"/>
      <c r="C916" s="114" t="s">
        <v>91</v>
      </c>
      <c r="D916" s="114"/>
      <c r="E916" s="114"/>
      <c r="F916" s="101" t="s">
        <v>42</v>
      </c>
      <c r="G916" s="101" t="s">
        <v>42</v>
      </c>
      <c r="H916" s="101" t="s">
        <v>42</v>
      </c>
      <c r="I916" s="101" t="s">
        <v>42</v>
      </c>
      <c r="J916" s="102" t="s">
        <v>42</v>
      </c>
      <c r="K916" s="101" t="s">
        <v>42</v>
      </c>
      <c r="L916" s="102">
        <v>93.88</v>
      </c>
      <c r="M916" s="27" t="s">
        <v>42</v>
      </c>
      <c r="N916" s="103">
        <v>805</v>
      </c>
      <c r="O916" s="1"/>
      <c r="P916" s="1"/>
      <c r="Q916" s="1"/>
      <c r="R916" s="1"/>
      <c r="S916" s="1"/>
      <c r="T916" s="1"/>
      <c r="U916" s="1"/>
      <c r="V916" s="6" t="s">
        <v>91</v>
      </c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22.5" x14ac:dyDescent="0.2">
      <c r="A917" s="24" t="s">
        <v>805</v>
      </c>
      <c r="B917" s="98" t="s">
        <v>789</v>
      </c>
      <c r="C917" s="113" t="s">
        <v>790</v>
      </c>
      <c r="D917" s="113"/>
      <c r="E917" s="113"/>
      <c r="F917" s="25" t="s">
        <v>108</v>
      </c>
      <c r="G917" s="25" t="s">
        <v>42</v>
      </c>
      <c r="H917" s="25" t="s">
        <v>42</v>
      </c>
      <c r="I917" s="25" t="s">
        <v>791</v>
      </c>
      <c r="J917" s="26">
        <v>665</v>
      </c>
      <c r="K917" s="25" t="s">
        <v>42</v>
      </c>
      <c r="L917" s="26">
        <v>857.19</v>
      </c>
      <c r="M917" s="27">
        <v>8.57</v>
      </c>
      <c r="N917" s="28">
        <v>7346</v>
      </c>
      <c r="O917" s="1"/>
      <c r="P917" s="1"/>
      <c r="Q917" s="6" t="s">
        <v>790</v>
      </c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22.5" x14ac:dyDescent="0.2">
      <c r="A918" s="24" t="s">
        <v>810</v>
      </c>
      <c r="B918" s="98" t="s">
        <v>792</v>
      </c>
      <c r="C918" s="113" t="s">
        <v>1368</v>
      </c>
      <c r="D918" s="113"/>
      <c r="E918" s="113"/>
      <c r="F918" s="25" t="s">
        <v>108</v>
      </c>
      <c r="G918" s="25" t="s">
        <v>42</v>
      </c>
      <c r="H918" s="25" t="s">
        <v>42</v>
      </c>
      <c r="I918" s="25" t="s">
        <v>176</v>
      </c>
      <c r="J918" s="26">
        <v>11.73</v>
      </c>
      <c r="K918" s="25" t="s">
        <v>42</v>
      </c>
      <c r="L918" s="26">
        <v>14.9</v>
      </c>
      <c r="M918" s="27">
        <v>8.57</v>
      </c>
      <c r="N918" s="28">
        <v>128</v>
      </c>
      <c r="O918" s="1"/>
      <c r="P918" s="1"/>
      <c r="Q918" s="6" t="s">
        <v>1368</v>
      </c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x14ac:dyDescent="0.2">
      <c r="A919" s="40"/>
      <c r="B919" s="97"/>
      <c r="C919" s="111" t="s">
        <v>1369</v>
      </c>
      <c r="D919" s="111"/>
      <c r="E919" s="111"/>
      <c r="F919" s="111"/>
      <c r="G919" s="111"/>
      <c r="H919" s="111"/>
      <c r="I919" s="111"/>
      <c r="J919" s="111"/>
      <c r="K919" s="111"/>
      <c r="L919" s="111"/>
      <c r="M919" s="111"/>
      <c r="N919" s="112"/>
      <c r="O919" s="1"/>
      <c r="P919" s="1"/>
      <c r="Q919" s="1"/>
      <c r="R919" s="1"/>
      <c r="S919" s="1"/>
      <c r="T919" s="1"/>
      <c r="U919" s="1"/>
      <c r="V919" s="1"/>
      <c r="W919" s="6" t="s">
        <v>1369</v>
      </c>
      <c r="X919" s="1"/>
      <c r="Y919" s="1"/>
      <c r="Z919" s="1"/>
      <c r="AA919" s="1"/>
      <c r="AB919" s="1"/>
      <c r="AC919" s="1"/>
      <c r="AD919" s="1"/>
      <c r="AE919" s="1"/>
    </row>
    <row r="920" spans="1:31" ht="33.75" x14ac:dyDescent="0.2">
      <c r="A920" s="24" t="s">
        <v>816</v>
      </c>
      <c r="B920" s="98" t="s">
        <v>794</v>
      </c>
      <c r="C920" s="113" t="s">
        <v>1370</v>
      </c>
      <c r="D920" s="113"/>
      <c r="E920" s="113"/>
      <c r="F920" s="25" t="s">
        <v>133</v>
      </c>
      <c r="G920" s="25" t="s">
        <v>42</v>
      </c>
      <c r="H920" s="25" t="s">
        <v>42</v>
      </c>
      <c r="I920" s="25" t="s">
        <v>795</v>
      </c>
      <c r="J920" s="26">
        <v>7997.23</v>
      </c>
      <c r="K920" s="25" t="s">
        <v>42</v>
      </c>
      <c r="L920" s="26">
        <v>1431.66</v>
      </c>
      <c r="M920" s="27">
        <v>8.57</v>
      </c>
      <c r="N920" s="28">
        <v>12269</v>
      </c>
      <c r="O920" s="1"/>
      <c r="P920" s="1"/>
      <c r="Q920" s="6" t="s">
        <v>1370</v>
      </c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x14ac:dyDescent="0.2">
      <c r="A921" s="40"/>
      <c r="B921" s="97"/>
      <c r="C921" s="111" t="s">
        <v>1371</v>
      </c>
      <c r="D921" s="111"/>
      <c r="E921" s="111"/>
      <c r="F921" s="111"/>
      <c r="G921" s="111"/>
      <c r="H921" s="111"/>
      <c r="I921" s="111"/>
      <c r="J921" s="111"/>
      <c r="K921" s="111"/>
      <c r="L921" s="111"/>
      <c r="M921" s="111"/>
      <c r="N921" s="112"/>
      <c r="O921" s="1"/>
      <c r="P921" s="1"/>
      <c r="Q921" s="1"/>
      <c r="R921" s="6" t="s">
        <v>1371</v>
      </c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x14ac:dyDescent="0.2">
      <c r="A922" s="24" t="s">
        <v>827</v>
      </c>
      <c r="B922" s="98" t="s">
        <v>754</v>
      </c>
      <c r="C922" s="113" t="s">
        <v>1360</v>
      </c>
      <c r="D922" s="113"/>
      <c r="E922" s="113"/>
      <c r="F922" s="25" t="s">
        <v>56</v>
      </c>
      <c r="G922" s="25" t="s">
        <v>42</v>
      </c>
      <c r="H922" s="25" t="s">
        <v>42</v>
      </c>
      <c r="I922" s="25" t="s">
        <v>797</v>
      </c>
      <c r="J922" s="26" t="s">
        <v>42</v>
      </c>
      <c r="K922" s="25" t="s">
        <v>42</v>
      </c>
      <c r="L922" s="26" t="s">
        <v>42</v>
      </c>
      <c r="M922" s="27" t="s">
        <v>42</v>
      </c>
      <c r="N922" s="28" t="s">
        <v>42</v>
      </c>
      <c r="O922" s="1"/>
      <c r="P922" s="1"/>
      <c r="Q922" s="6" t="s">
        <v>1360</v>
      </c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x14ac:dyDescent="0.2">
      <c r="A923" s="40"/>
      <c r="B923" s="97"/>
      <c r="C923" s="111" t="s">
        <v>1372</v>
      </c>
      <c r="D923" s="111"/>
      <c r="E923" s="111"/>
      <c r="F923" s="111"/>
      <c r="G923" s="111"/>
      <c r="H923" s="111"/>
      <c r="I923" s="111"/>
      <c r="J923" s="111"/>
      <c r="K923" s="111"/>
      <c r="L923" s="111"/>
      <c r="M923" s="111"/>
      <c r="N923" s="112"/>
      <c r="O923" s="1"/>
      <c r="P923" s="1"/>
      <c r="Q923" s="1"/>
      <c r="R923" s="6" t="s">
        <v>1372</v>
      </c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x14ac:dyDescent="0.2">
      <c r="A924" s="31"/>
      <c r="B924" s="30" t="s">
        <v>54</v>
      </c>
      <c r="C924" s="111" t="s">
        <v>60</v>
      </c>
      <c r="D924" s="111"/>
      <c r="E924" s="111"/>
      <c r="F924" s="41" t="s">
        <v>42</v>
      </c>
      <c r="G924" s="41" t="s">
        <v>42</v>
      </c>
      <c r="H924" s="41" t="s">
        <v>42</v>
      </c>
      <c r="I924" s="41" t="s">
        <v>42</v>
      </c>
      <c r="J924" s="42">
        <v>376.74</v>
      </c>
      <c r="K924" s="41" t="s">
        <v>42</v>
      </c>
      <c r="L924" s="42">
        <v>19.12</v>
      </c>
      <c r="M924" s="43">
        <v>8.57</v>
      </c>
      <c r="N924" s="44">
        <v>164</v>
      </c>
      <c r="O924" s="1"/>
      <c r="P924" s="1"/>
      <c r="Q924" s="1"/>
      <c r="R924" s="1"/>
      <c r="S924" s="6" t="s">
        <v>60</v>
      </c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x14ac:dyDescent="0.2">
      <c r="A925" s="31"/>
      <c r="B925" s="30" t="s">
        <v>62</v>
      </c>
      <c r="C925" s="111" t="s">
        <v>63</v>
      </c>
      <c r="D925" s="111"/>
      <c r="E925" s="111"/>
      <c r="F925" s="41" t="s">
        <v>42</v>
      </c>
      <c r="G925" s="41" t="s">
        <v>42</v>
      </c>
      <c r="H925" s="41" t="s">
        <v>42</v>
      </c>
      <c r="I925" s="41" t="s">
        <v>42</v>
      </c>
      <c r="J925" s="42">
        <v>13.74</v>
      </c>
      <c r="K925" s="41" t="s">
        <v>42</v>
      </c>
      <c r="L925" s="42">
        <v>0.7</v>
      </c>
      <c r="M925" s="43">
        <v>8.57</v>
      </c>
      <c r="N925" s="44">
        <v>6</v>
      </c>
      <c r="O925" s="1"/>
      <c r="P925" s="1"/>
      <c r="Q925" s="1"/>
      <c r="R925" s="1"/>
      <c r="S925" s="6" t="s">
        <v>63</v>
      </c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x14ac:dyDescent="0.2">
      <c r="A926" s="31"/>
      <c r="B926" s="30" t="s">
        <v>64</v>
      </c>
      <c r="C926" s="111" t="s">
        <v>65</v>
      </c>
      <c r="D926" s="111"/>
      <c r="E926" s="111"/>
      <c r="F926" s="41" t="s">
        <v>42</v>
      </c>
      <c r="G926" s="41" t="s">
        <v>42</v>
      </c>
      <c r="H926" s="41" t="s">
        <v>42</v>
      </c>
      <c r="I926" s="41" t="s">
        <v>42</v>
      </c>
      <c r="J926" s="42">
        <v>1.66</v>
      </c>
      <c r="K926" s="41" t="s">
        <v>42</v>
      </c>
      <c r="L926" s="42">
        <v>0.08</v>
      </c>
      <c r="M926" s="43">
        <v>8.57</v>
      </c>
      <c r="N926" s="44">
        <v>1</v>
      </c>
      <c r="O926" s="1"/>
      <c r="P926" s="1"/>
      <c r="Q926" s="1"/>
      <c r="R926" s="1"/>
      <c r="S926" s="6" t="s">
        <v>65</v>
      </c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x14ac:dyDescent="0.2">
      <c r="A927" s="31"/>
      <c r="B927" s="30" t="s">
        <v>66</v>
      </c>
      <c r="C927" s="111" t="s">
        <v>67</v>
      </c>
      <c r="D927" s="111"/>
      <c r="E927" s="111"/>
      <c r="F927" s="41" t="s">
        <v>42</v>
      </c>
      <c r="G927" s="41" t="s">
        <v>42</v>
      </c>
      <c r="H927" s="41" t="s">
        <v>42</v>
      </c>
      <c r="I927" s="41" t="s">
        <v>42</v>
      </c>
      <c r="J927" s="42">
        <v>176.2</v>
      </c>
      <c r="K927" s="41" t="s">
        <v>42</v>
      </c>
      <c r="L927" s="42">
        <v>8.94</v>
      </c>
      <c r="M927" s="43">
        <v>8.57</v>
      </c>
      <c r="N927" s="44">
        <v>77</v>
      </c>
      <c r="O927" s="1"/>
      <c r="P927" s="1"/>
      <c r="Q927" s="1"/>
      <c r="R927" s="1"/>
      <c r="S927" s="6" t="s">
        <v>67</v>
      </c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x14ac:dyDescent="0.2">
      <c r="A928" s="31"/>
      <c r="B928" s="30" t="s">
        <v>42</v>
      </c>
      <c r="C928" s="111" t="s">
        <v>71</v>
      </c>
      <c r="D928" s="111"/>
      <c r="E928" s="111"/>
      <c r="F928" s="41" t="s">
        <v>72</v>
      </c>
      <c r="G928" s="41" t="s">
        <v>471</v>
      </c>
      <c r="H928" s="41" t="s">
        <v>42</v>
      </c>
      <c r="I928" s="41" t="s">
        <v>798</v>
      </c>
      <c r="J928" s="42" t="s">
        <v>42</v>
      </c>
      <c r="K928" s="41" t="s">
        <v>42</v>
      </c>
      <c r="L928" s="42" t="s">
        <v>42</v>
      </c>
      <c r="M928" s="43" t="s">
        <v>42</v>
      </c>
      <c r="N928" s="44" t="s">
        <v>42</v>
      </c>
      <c r="O928" s="1"/>
      <c r="P928" s="1"/>
      <c r="Q928" s="1"/>
      <c r="R928" s="1"/>
      <c r="S928" s="1"/>
      <c r="T928" s="6" t="s">
        <v>71</v>
      </c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x14ac:dyDescent="0.2">
      <c r="A929" s="31"/>
      <c r="B929" s="30" t="s">
        <v>42</v>
      </c>
      <c r="C929" s="111" t="s">
        <v>75</v>
      </c>
      <c r="D929" s="111"/>
      <c r="E929" s="111"/>
      <c r="F929" s="41" t="s">
        <v>72</v>
      </c>
      <c r="G929" s="41" t="s">
        <v>756</v>
      </c>
      <c r="H929" s="41" t="s">
        <v>42</v>
      </c>
      <c r="I929" s="41" t="s">
        <v>799</v>
      </c>
      <c r="J929" s="42" t="s">
        <v>42</v>
      </c>
      <c r="K929" s="41" t="s">
        <v>42</v>
      </c>
      <c r="L929" s="42" t="s">
        <v>42</v>
      </c>
      <c r="M929" s="43" t="s">
        <v>42</v>
      </c>
      <c r="N929" s="44" t="s">
        <v>42</v>
      </c>
      <c r="O929" s="1"/>
      <c r="P929" s="1"/>
      <c r="Q929" s="1"/>
      <c r="R929" s="1"/>
      <c r="S929" s="1"/>
      <c r="T929" s="6" t="s">
        <v>75</v>
      </c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x14ac:dyDescent="0.2">
      <c r="A930" s="31"/>
      <c r="B930" s="30" t="s">
        <v>42</v>
      </c>
      <c r="C930" s="113" t="s">
        <v>78</v>
      </c>
      <c r="D930" s="113"/>
      <c r="E930" s="113"/>
      <c r="F930" s="25" t="s">
        <v>42</v>
      </c>
      <c r="G930" s="25" t="s">
        <v>42</v>
      </c>
      <c r="H930" s="25" t="s">
        <v>42</v>
      </c>
      <c r="I930" s="25" t="s">
        <v>42</v>
      </c>
      <c r="J930" s="26">
        <v>566.67999999999995</v>
      </c>
      <c r="K930" s="25" t="s">
        <v>42</v>
      </c>
      <c r="L930" s="26">
        <v>28.76</v>
      </c>
      <c r="M930" s="27" t="s">
        <v>42</v>
      </c>
      <c r="N930" s="28" t="s">
        <v>42</v>
      </c>
      <c r="O930" s="1"/>
      <c r="P930" s="1"/>
      <c r="Q930" s="1"/>
      <c r="R930" s="1"/>
      <c r="S930" s="1"/>
      <c r="T930" s="1"/>
      <c r="U930" s="6" t="s">
        <v>78</v>
      </c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x14ac:dyDescent="0.2">
      <c r="A931" s="31"/>
      <c r="B931" s="30" t="s">
        <v>42</v>
      </c>
      <c r="C931" s="111" t="s">
        <v>79</v>
      </c>
      <c r="D931" s="111"/>
      <c r="E931" s="111"/>
      <c r="F931" s="41" t="s">
        <v>42</v>
      </c>
      <c r="G931" s="41" t="s">
        <v>42</v>
      </c>
      <c r="H931" s="41" t="s">
        <v>42</v>
      </c>
      <c r="I931" s="41" t="s">
        <v>42</v>
      </c>
      <c r="J931" s="42" t="s">
        <v>42</v>
      </c>
      <c r="K931" s="41" t="s">
        <v>42</v>
      </c>
      <c r="L931" s="42">
        <v>19.2</v>
      </c>
      <c r="M931" s="43" t="s">
        <v>42</v>
      </c>
      <c r="N931" s="44">
        <v>165</v>
      </c>
      <c r="O931" s="1"/>
      <c r="P931" s="1"/>
      <c r="Q931" s="1"/>
      <c r="R931" s="1"/>
      <c r="S931" s="1"/>
      <c r="T931" s="6" t="s">
        <v>79</v>
      </c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33.75" x14ac:dyDescent="0.2">
      <c r="A932" s="31"/>
      <c r="B932" s="30" t="s">
        <v>732</v>
      </c>
      <c r="C932" s="111" t="s">
        <v>733</v>
      </c>
      <c r="D932" s="111"/>
      <c r="E932" s="111"/>
      <c r="F932" s="41" t="s">
        <v>82</v>
      </c>
      <c r="G932" s="41" t="s">
        <v>153</v>
      </c>
      <c r="H932" s="41" t="s">
        <v>84</v>
      </c>
      <c r="I932" s="41" t="s">
        <v>154</v>
      </c>
      <c r="J932" s="42" t="s">
        <v>42</v>
      </c>
      <c r="K932" s="41" t="s">
        <v>42</v>
      </c>
      <c r="L932" s="42">
        <v>18.14</v>
      </c>
      <c r="M932" s="43" t="s">
        <v>42</v>
      </c>
      <c r="N932" s="44">
        <v>156</v>
      </c>
      <c r="O932" s="1"/>
      <c r="P932" s="1"/>
      <c r="Q932" s="1"/>
      <c r="R932" s="1"/>
      <c r="S932" s="1"/>
      <c r="T932" s="6" t="s">
        <v>733</v>
      </c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33.75" x14ac:dyDescent="0.2">
      <c r="A933" s="31"/>
      <c r="B933" s="30" t="s">
        <v>734</v>
      </c>
      <c r="C933" s="111" t="s">
        <v>735</v>
      </c>
      <c r="D933" s="111"/>
      <c r="E933" s="111"/>
      <c r="F933" s="41" t="s">
        <v>82</v>
      </c>
      <c r="G933" s="41" t="s">
        <v>119</v>
      </c>
      <c r="H933" s="41" t="s">
        <v>89</v>
      </c>
      <c r="I933" s="41" t="s">
        <v>120</v>
      </c>
      <c r="J933" s="42" t="s">
        <v>42</v>
      </c>
      <c r="K933" s="41" t="s">
        <v>42</v>
      </c>
      <c r="L933" s="42">
        <v>10.61</v>
      </c>
      <c r="M933" s="43" t="s">
        <v>42</v>
      </c>
      <c r="N933" s="44">
        <v>91</v>
      </c>
      <c r="O933" s="1"/>
      <c r="P933" s="1"/>
      <c r="Q933" s="1"/>
      <c r="R933" s="1"/>
      <c r="S933" s="1"/>
      <c r="T933" s="6" t="s">
        <v>735</v>
      </c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x14ac:dyDescent="0.2">
      <c r="A934" s="45"/>
      <c r="B934" s="96"/>
      <c r="C934" s="114" t="s">
        <v>91</v>
      </c>
      <c r="D934" s="114"/>
      <c r="E934" s="114"/>
      <c r="F934" s="101" t="s">
        <v>42</v>
      </c>
      <c r="G934" s="101" t="s">
        <v>42</v>
      </c>
      <c r="H934" s="101" t="s">
        <v>42</v>
      </c>
      <c r="I934" s="101" t="s">
        <v>42</v>
      </c>
      <c r="J934" s="102" t="s">
        <v>42</v>
      </c>
      <c r="K934" s="101" t="s">
        <v>42</v>
      </c>
      <c r="L934" s="102">
        <v>57.51</v>
      </c>
      <c r="M934" s="27" t="s">
        <v>42</v>
      </c>
      <c r="N934" s="103">
        <v>494</v>
      </c>
      <c r="O934" s="1"/>
      <c r="P934" s="1"/>
      <c r="Q934" s="1"/>
      <c r="R934" s="1"/>
      <c r="S934" s="1"/>
      <c r="T934" s="1"/>
      <c r="U934" s="1"/>
      <c r="V934" s="6" t="s">
        <v>91</v>
      </c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33.75" x14ac:dyDescent="0.2">
      <c r="A935" s="24" t="s">
        <v>831</v>
      </c>
      <c r="B935" s="98" t="s">
        <v>759</v>
      </c>
      <c r="C935" s="113" t="s">
        <v>760</v>
      </c>
      <c r="D935" s="113"/>
      <c r="E935" s="113"/>
      <c r="F935" s="25" t="s">
        <v>56</v>
      </c>
      <c r="G935" s="25" t="s">
        <v>42</v>
      </c>
      <c r="H935" s="25" t="s">
        <v>42</v>
      </c>
      <c r="I935" s="25" t="s">
        <v>797</v>
      </c>
      <c r="J935" s="26" t="s">
        <v>42</v>
      </c>
      <c r="K935" s="25" t="s">
        <v>42</v>
      </c>
      <c r="L935" s="26" t="s">
        <v>42</v>
      </c>
      <c r="M935" s="27" t="s">
        <v>42</v>
      </c>
      <c r="N935" s="28" t="s">
        <v>42</v>
      </c>
      <c r="O935" s="1"/>
      <c r="P935" s="1"/>
      <c r="Q935" s="6" t="s">
        <v>760</v>
      </c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x14ac:dyDescent="0.2">
      <c r="A936" s="29"/>
      <c r="B936" s="30" t="s">
        <v>42</v>
      </c>
      <c r="C936" s="111" t="s">
        <v>761</v>
      </c>
      <c r="D936" s="111"/>
      <c r="E936" s="111"/>
      <c r="F936" s="111"/>
      <c r="G936" s="111"/>
      <c r="H936" s="111"/>
      <c r="I936" s="111"/>
      <c r="J936" s="111"/>
      <c r="K936" s="111"/>
      <c r="L936" s="111"/>
      <c r="M936" s="111"/>
      <c r="N936" s="112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6" t="s">
        <v>761</v>
      </c>
      <c r="AC936" s="1"/>
      <c r="AD936" s="1"/>
      <c r="AE936" s="1"/>
    </row>
    <row r="937" spans="1:31" x14ac:dyDescent="0.2">
      <c r="A937" s="31"/>
      <c r="B937" s="30" t="s">
        <v>54</v>
      </c>
      <c r="C937" s="111" t="s">
        <v>60</v>
      </c>
      <c r="D937" s="111"/>
      <c r="E937" s="111"/>
      <c r="F937" s="41" t="s">
        <v>42</v>
      </c>
      <c r="G937" s="41" t="s">
        <v>42</v>
      </c>
      <c r="H937" s="41" t="s">
        <v>42</v>
      </c>
      <c r="I937" s="41" t="s">
        <v>42</v>
      </c>
      <c r="J937" s="42">
        <v>107.64</v>
      </c>
      <c r="K937" s="41" t="s">
        <v>64</v>
      </c>
      <c r="L937" s="42">
        <v>16.39</v>
      </c>
      <c r="M937" s="43">
        <v>8.57</v>
      </c>
      <c r="N937" s="44">
        <v>140</v>
      </c>
      <c r="O937" s="1"/>
      <c r="P937" s="1"/>
      <c r="Q937" s="1"/>
      <c r="R937" s="1"/>
      <c r="S937" s="6" t="s">
        <v>60</v>
      </c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x14ac:dyDescent="0.2">
      <c r="A938" s="31"/>
      <c r="B938" s="30" t="s">
        <v>62</v>
      </c>
      <c r="C938" s="111" t="s">
        <v>63</v>
      </c>
      <c r="D938" s="111"/>
      <c r="E938" s="111"/>
      <c r="F938" s="41" t="s">
        <v>42</v>
      </c>
      <c r="G938" s="41" t="s">
        <v>42</v>
      </c>
      <c r="H938" s="41" t="s">
        <v>42</v>
      </c>
      <c r="I938" s="41" t="s">
        <v>42</v>
      </c>
      <c r="J938" s="42">
        <v>6.28</v>
      </c>
      <c r="K938" s="41" t="s">
        <v>64</v>
      </c>
      <c r="L938" s="42">
        <v>0.96</v>
      </c>
      <c r="M938" s="43">
        <v>8.57</v>
      </c>
      <c r="N938" s="44">
        <v>8</v>
      </c>
      <c r="O938" s="1"/>
      <c r="P938" s="1"/>
      <c r="Q938" s="1"/>
      <c r="R938" s="1"/>
      <c r="S938" s="6" t="s">
        <v>63</v>
      </c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x14ac:dyDescent="0.2">
      <c r="A939" s="31"/>
      <c r="B939" s="30" t="s">
        <v>64</v>
      </c>
      <c r="C939" s="111" t="s">
        <v>65</v>
      </c>
      <c r="D939" s="111"/>
      <c r="E939" s="111"/>
      <c r="F939" s="41" t="s">
        <v>42</v>
      </c>
      <c r="G939" s="41" t="s">
        <v>42</v>
      </c>
      <c r="H939" s="41" t="s">
        <v>42</v>
      </c>
      <c r="I939" s="41" t="s">
        <v>42</v>
      </c>
      <c r="J939" s="42">
        <v>0.77</v>
      </c>
      <c r="K939" s="41" t="s">
        <v>64</v>
      </c>
      <c r="L939" s="42">
        <v>0.12</v>
      </c>
      <c r="M939" s="43">
        <v>8.57</v>
      </c>
      <c r="N939" s="44">
        <v>1</v>
      </c>
      <c r="O939" s="1"/>
      <c r="P939" s="1"/>
      <c r="Q939" s="1"/>
      <c r="R939" s="1"/>
      <c r="S939" s="6" t="s">
        <v>65</v>
      </c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x14ac:dyDescent="0.2">
      <c r="A940" s="31"/>
      <c r="B940" s="30" t="s">
        <v>66</v>
      </c>
      <c r="C940" s="111" t="s">
        <v>67</v>
      </c>
      <c r="D940" s="111"/>
      <c r="E940" s="111"/>
      <c r="F940" s="41" t="s">
        <v>42</v>
      </c>
      <c r="G940" s="41" t="s">
        <v>42</v>
      </c>
      <c r="H940" s="41" t="s">
        <v>42</v>
      </c>
      <c r="I940" s="41" t="s">
        <v>42</v>
      </c>
      <c r="J940" s="42">
        <v>44.54</v>
      </c>
      <c r="K940" s="41" t="s">
        <v>64</v>
      </c>
      <c r="L940" s="42">
        <v>6.78</v>
      </c>
      <c r="M940" s="43">
        <v>8.57</v>
      </c>
      <c r="N940" s="44">
        <v>58</v>
      </c>
      <c r="O940" s="1"/>
      <c r="P940" s="1"/>
      <c r="Q940" s="1"/>
      <c r="R940" s="1"/>
      <c r="S940" s="6" t="s">
        <v>67</v>
      </c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x14ac:dyDescent="0.2">
      <c r="A941" s="31"/>
      <c r="B941" s="30" t="s">
        <v>42</v>
      </c>
      <c r="C941" s="111" t="s">
        <v>71</v>
      </c>
      <c r="D941" s="111"/>
      <c r="E941" s="111"/>
      <c r="F941" s="41" t="s">
        <v>72</v>
      </c>
      <c r="G941" s="41" t="s">
        <v>200</v>
      </c>
      <c r="H941" s="41" t="s">
        <v>64</v>
      </c>
      <c r="I941" s="41" t="s">
        <v>801</v>
      </c>
      <c r="J941" s="42" t="s">
        <v>42</v>
      </c>
      <c r="K941" s="41" t="s">
        <v>42</v>
      </c>
      <c r="L941" s="42" t="s">
        <v>42</v>
      </c>
      <c r="M941" s="43" t="s">
        <v>42</v>
      </c>
      <c r="N941" s="44" t="s">
        <v>42</v>
      </c>
      <c r="O941" s="1"/>
      <c r="P941" s="1"/>
      <c r="Q941" s="1"/>
      <c r="R941" s="1"/>
      <c r="S941" s="1"/>
      <c r="T941" s="6" t="s">
        <v>71</v>
      </c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x14ac:dyDescent="0.2">
      <c r="A942" s="31"/>
      <c r="B942" s="30" t="s">
        <v>42</v>
      </c>
      <c r="C942" s="111" t="s">
        <v>75</v>
      </c>
      <c r="D942" s="111"/>
      <c r="E942" s="111"/>
      <c r="F942" s="41" t="s">
        <v>72</v>
      </c>
      <c r="G942" s="41" t="s">
        <v>763</v>
      </c>
      <c r="H942" s="41" t="s">
        <v>64</v>
      </c>
      <c r="I942" s="41" t="s">
        <v>802</v>
      </c>
      <c r="J942" s="42" t="s">
        <v>42</v>
      </c>
      <c r="K942" s="41" t="s">
        <v>42</v>
      </c>
      <c r="L942" s="42" t="s">
        <v>42</v>
      </c>
      <c r="M942" s="43" t="s">
        <v>42</v>
      </c>
      <c r="N942" s="44" t="s">
        <v>42</v>
      </c>
      <c r="O942" s="1"/>
      <c r="P942" s="1"/>
      <c r="Q942" s="1"/>
      <c r="R942" s="1"/>
      <c r="S942" s="1"/>
      <c r="T942" s="6" t="s">
        <v>75</v>
      </c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x14ac:dyDescent="0.2">
      <c r="A943" s="31"/>
      <c r="B943" s="30" t="s">
        <v>42</v>
      </c>
      <c r="C943" s="113" t="s">
        <v>78</v>
      </c>
      <c r="D943" s="113"/>
      <c r="E943" s="113"/>
      <c r="F943" s="25" t="s">
        <v>42</v>
      </c>
      <c r="G943" s="25" t="s">
        <v>42</v>
      </c>
      <c r="H943" s="25" t="s">
        <v>42</v>
      </c>
      <c r="I943" s="25" t="s">
        <v>42</v>
      </c>
      <c r="J943" s="26">
        <v>158.46</v>
      </c>
      <c r="K943" s="25" t="s">
        <v>42</v>
      </c>
      <c r="L943" s="26">
        <v>24.13</v>
      </c>
      <c r="M943" s="27" t="s">
        <v>42</v>
      </c>
      <c r="N943" s="28" t="s">
        <v>42</v>
      </c>
      <c r="O943" s="1"/>
      <c r="P943" s="1"/>
      <c r="Q943" s="1"/>
      <c r="R943" s="1"/>
      <c r="S943" s="1"/>
      <c r="T943" s="1"/>
      <c r="U943" s="6" t="s">
        <v>78</v>
      </c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x14ac:dyDescent="0.2">
      <c r="A944" s="31"/>
      <c r="B944" s="30" t="s">
        <v>42</v>
      </c>
      <c r="C944" s="111" t="s">
        <v>79</v>
      </c>
      <c r="D944" s="111"/>
      <c r="E944" s="111"/>
      <c r="F944" s="41" t="s">
        <v>42</v>
      </c>
      <c r="G944" s="41" t="s">
        <v>42</v>
      </c>
      <c r="H944" s="41" t="s">
        <v>42</v>
      </c>
      <c r="I944" s="41" t="s">
        <v>42</v>
      </c>
      <c r="J944" s="42" t="s">
        <v>42</v>
      </c>
      <c r="K944" s="41" t="s">
        <v>42</v>
      </c>
      <c r="L944" s="42">
        <v>16.510000000000002</v>
      </c>
      <c r="M944" s="43" t="s">
        <v>42</v>
      </c>
      <c r="N944" s="44">
        <v>141</v>
      </c>
      <c r="O944" s="1"/>
      <c r="P944" s="1"/>
      <c r="Q944" s="1"/>
      <c r="R944" s="1"/>
      <c r="S944" s="1"/>
      <c r="T944" s="6" t="s">
        <v>79</v>
      </c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33.75" x14ac:dyDescent="0.2">
      <c r="A945" s="31"/>
      <c r="B945" s="30" t="s">
        <v>732</v>
      </c>
      <c r="C945" s="111" t="s">
        <v>733</v>
      </c>
      <c r="D945" s="111"/>
      <c r="E945" s="111"/>
      <c r="F945" s="41" t="s">
        <v>82</v>
      </c>
      <c r="G945" s="41" t="s">
        <v>153</v>
      </c>
      <c r="H945" s="41" t="s">
        <v>84</v>
      </c>
      <c r="I945" s="41" t="s">
        <v>154</v>
      </c>
      <c r="J945" s="42" t="s">
        <v>42</v>
      </c>
      <c r="K945" s="41" t="s">
        <v>42</v>
      </c>
      <c r="L945" s="42">
        <v>15.6</v>
      </c>
      <c r="M945" s="43" t="s">
        <v>42</v>
      </c>
      <c r="N945" s="44">
        <v>133</v>
      </c>
      <c r="O945" s="1"/>
      <c r="P945" s="1"/>
      <c r="Q945" s="1"/>
      <c r="R945" s="1"/>
      <c r="S945" s="1"/>
      <c r="T945" s="6" t="s">
        <v>733</v>
      </c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33.75" x14ac:dyDescent="0.2">
      <c r="A946" s="31"/>
      <c r="B946" s="30" t="s">
        <v>734</v>
      </c>
      <c r="C946" s="111" t="s">
        <v>735</v>
      </c>
      <c r="D946" s="111"/>
      <c r="E946" s="111"/>
      <c r="F946" s="41" t="s">
        <v>82</v>
      </c>
      <c r="G946" s="41" t="s">
        <v>119</v>
      </c>
      <c r="H946" s="41" t="s">
        <v>89</v>
      </c>
      <c r="I946" s="41" t="s">
        <v>120</v>
      </c>
      <c r="J946" s="42" t="s">
        <v>42</v>
      </c>
      <c r="K946" s="41" t="s">
        <v>42</v>
      </c>
      <c r="L946" s="42">
        <v>9.1199999999999992</v>
      </c>
      <c r="M946" s="43" t="s">
        <v>42</v>
      </c>
      <c r="N946" s="44">
        <v>78</v>
      </c>
      <c r="O946" s="1"/>
      <c r="P946" s="1"/>
      <c r="Q946" s="1"/>
      <c r="R946" s="1"/>
      <c r="S946" s="1"/>
      <c r="T946" s="6" t="s">
        <v>735</v>
      </c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x14ac:dyDescent="0.2">
      <c r="A947" s="45"/>
      <c r="B947" s="96"/>
      <c r="C947" s="114" t="s">
        <v>91</v>
      </c>
      <c r="D947" s="114"/>
      <c r="E947" s="114"/>
      <c r="F947" s="101" t="s">
        <v>42</v>
      </c>
      <c r="G947" s="101" t="s">
        <v>42</v>
      </c>
      <c r="H947" s="101" t="s">
        <v>42</v>
      </c>
      <c r="I947" s="101" t="s">
        <v>42</v>
      </c>
      <c r="J947" s="102" t="s">
        <v>42</v>
      </c>
      <c r="K947" s="101" t="s">
        <v>42</v>
      </c>
      <c r="L947" s="102">
        <v>48.85</v>
      </c>
      <c r="M947" s="27" t="s">
        <v>42</v>
      </c>
      <c r="N947" s="103">
        <v>417</v>
      </c>
      <c r="O947" s="1"/>
      <c r="P947" s="1"/>
      <c r="Q947" s="1"/>
      <c r="R947" s="1"/>
      <c r="S947" s="1"/>
      <c r="T947" s="1"/>
      <c r="U947" s="1"/>
      <c r="V947" s="6" t="s">
        <v>91</v>
      </c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22.5" x14ac:dyDescent="0.2">
      <c r="A948" s="24" t="s">
        <v>834</v>
      </c>
      <c r="B948" s="98" t="s">
        <v>765</v>
      </c>
      <c r="C948" s="113" t="s">
        <v>1362</v>
      </c>
      <c r="D948" s="113"/>
      <c r="E948" s="113"/>
      <c r="F948" s="25" t="s">
        <v>108</v>
      </c>
      <c r="G948" s="25" t="s">
        <v>42</v>
      </c>
      <c r="H948" s="25" t="s">
        <v>42</v>
      </c>
      <c r="I948" s="25" t="s">
        <v>804</v>
      </c>
      <c r="J948" s="26">
        <v>548.29999999999995</v>
      </c>
      <c r="K948" s="25" t="s">
        <v>42</v>
      </c>
      <c r="L948" s="26">
        <v>142.01</v>
      </c>
      <c r="M948" s="27">
        <v>8.57</v>
      </c>
      <c r="N948" s="28">
        <v>1217</v>
      </c>
      <c r="O948" s="1"/>
      <c r="P948" s="1"/>
      <c r="Q948" s="6" t="s">
        <v>1362</v>
      </c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x14ac:dyDescent="0.2">
      <c r="A949" s="40"/>
      <c r="B949" s="97"/>
      <c r="C949" s="111" t="s">
        <v>1373</v>
      </c>
      <c r="D949" s="111"/>
      <c r="E949" s="111"/>
      <c r="F949" s="111"/>
      <c r="G949" s="111"/>
      <c r="H949" s="111"/>
      <c r="I949" s="111"/>
      <c r="J949" s="111"/>
      <c r="K949" s="111"/>
      <c r="L949" s="111"/>
      <c r="M949" s="111"/>
      <c r="N949" s="112"/>
      <c r="O949" s="1"/>
      <c r="P949" s="1"/>
      <c r="Q949" s="1"/>
      <c r="R949" s="6" t="s">
        <v>1373</v>
      </c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22.5" x14ac:dyDescent="0.2">
      <c r="A950" s="24" t="s">
        <v>838</v>
      </c>
      <c r="B950" s="98" t="s">
        <v>806</v>
      </c>
      <c r="C950" s="113" t="s">
        <v>1374</v>
      </c>
      <c r="D950" s="113"/>
      <c r="E950" s="113"/>
      <c r="F950" s="25" t="s">
        <v>133</v>
      </c>
      <c r="G950" s="25" t="s">
        <v>42</v>
      </c>
      <c r="H950" s="25" t="s">
        <v>42</v>
      </c>
      <c r="I950" s="25" t="s">
        <v>807</v>
      </c>
      <c r="J950" s="26" t="s">
        <v>42</v>
      </c>
      <c r="K950" s="25" t="s">
        <v>42</v>
      </c>
      <c r="L950" s="26" t="s">
        <v>42</v>
      </c>
      <c r="M950" s="27" t="s">
        <v>42</v>
      </c>
      <c r="N950" s="28" t="s">
        <v>42</v>
      </c>
      <c r="O950" s="1"/>
      <c r="P950" s="1"/>
      <c r="Q950" s="6" t="s">
        <v>1374</v>
      </c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x14ac:dyDescent="0.2">
      <c r="A951" s="40"/>
      <c r="B951" s="97"/>
      <c r="C951" s="111" t="s">
        <v>1375</v>
      </c>
      <c r="D951" s="111"/>
      <c r="E951" s="111"/>
      <c r="F951" s="111"/>
      <c r="G951" s="111"/>
      <c r="H951" s="111"/>
      <c r="I951" s="111"/>
      <c r="J951" s="111"/>
      <c r="K951" s="111"/>
      <c r="L951" s="111"/>
      <c r="M951" s="111"/>
      <c r="N951" s="112"/>
      <c r="O951" s="1"/>
      <c r="P951" s="1"/>
      <c r="Q951" s="1"/>
      <c r="R951" s="6" t="s">
        <v>1375</v>
      </c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x14ac:dyDescent="0.2">
      <c r="A952" s="31"/>
      <c r="B952" s="30" t="s">
        <v>54</v>
      </c>
      <c r="C952" s="111" t="s">
        <v>60</v>
      </c>
      <c r="D952" s="111"/>
      <c r="E952" s="111"/>
      <c r="F952" s="41" t="s">
        <v>42</v>
      </c>
      <c r="G952" s="41" t="s">
        <v>42</v>
      </c>
      <c r="H952" s="41" t="s">
        <v>42</v>
      </c>
      <c r="I952" s="41" t="s">
        <v>42</v>
      </c>
      <c r="J952" s="42">
        <v>102.78</v>
      </c>
      <c r="K952" s="41" t="s">
        <v>42</v>
      </c>
      <c r="L952" s="42">
        <v>2.2999999999999998</v>
      </c>
      <c r="M952" s="43">
        <v>8.57</v>
      </c>
      <c r="N952" s="44">
        <v>20</v>
      </c>
      <c r="O952" s="1"/>
      <c r="P952" s="1"/>
      <c r="Q952" s="1"/>
      <c r="R952" s="1"/>
      <c r="S952" s="6" t="s">
        <v>60</v>
      </c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x14ac:dyDescent="0.2">
      <c r="A953" s="31"/>
      <c r="B953" s="30" t="s">
        <v>62</v>
      </c>
      <c r="C953" s="111" t="s">
        <v>63</v>
      </c>
      <c r="D953" s="111"/>
      <c r="E953" s="111"/>
      <c r="F953" s="41" t="s">
        <v>42</v>
      </c>
      <c r="G953" s="41" t="s">
        <v>42</v>
      </c>
      <c r="H953" s="41" t="s">
        <v>42</v>
      </c>
      <c r="I953" s="41" t="s">
        <v>42</v>
      </c>
      <c r="J953" s="42">
        <v>30.45</v>
      </c>
      <c r="K953" s="41" t="s">
        <v>42</v>
      </c>
      <c r="L953" s="42">
        <v>0.68</v>
      </c>
      <c r="M953" s="43">
        <v>8.57</v>
      </c>
      <c r="N953" s="44">
        <v>6</v>
      </c>
      <c r="O953" s="1"/>
      <c r="P953" s="1"/>
      <c r="Q953" s="1"/>
      <c r="R953" s="1"/>
      <c r="S953" s="6" t="s">
        <v>63</v>
      </c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x14ac:dyDescent="0.2">
      <c r="A954" s="31"/>
      <c r="B954" s="30" t="s">
        <v>64</v>
      </c>
      <c r="C954" s="111" t="s">
        <v>65</v>
      </c>
      <c r="D954" s="111"/>
      <c r="E954" s="111"/>
      <c r="F954" s="41" t="s">
        <v>42</v>
      </c>
      <c r="G954" s="41" t="s">
        <v>42</v>
      </c>
      <c r="H954" s="41" t="s">
        <v>42</v>
      </c>
      <c r="I954" s="41" t="s">
        <v>42</v>
      </c>
      <c r="J954" s="42">
        <v>4.3499999999999996</v>
      </c>
      <c r="K954" s="41" t="s">
        <v>42</v>
      </c>
      <c r="L954" s="42">
        <v>0.1</v>
      </c>
      <c r="M954" s="43">
        <v>8.57</v>
      </c>
      <c r="N954" s="44">
        <v>1</v>
      </c>
      <c r="O954" s="1"/>
      <c r="P954" s="1"/>
      <c r="Q954" s="1"/>
      <c r="R954" s="1"/>
      <c r="S954" s="6" t="s">
        <v>65</v>
      </c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x14ac:dyDescent="0.2">
      <c r="A955" s="31"/>
      <c r="B955" s="30" t="s">
        <v>66</v>
      </c>
      <c r="C955" s="111" t="s">
        <v>67</v>
      </c>
      <c r="D955" s="111"/>
      <c r="E955" s="111"/>
      <c r="F955" s="41" t="s">
        <v>42</v>
      </c>
      <c r="G955" s="41" t="s">
        <v>42</v>
      </c>
      <c r="H955" s="41" t="s">
        <v>42</v>
      </c>
      <c r="I955" s="41" t="s">
        <v>42</v>
      </c>
      <c r="J955" s="42">
        <v>285.60000000000002</v>
      </c>
      <c r="K955" s="41" t="s">
        <v>42</v>
      </c>
      <c r="L955" s="42">
        <v>6.39</v>
      </c>
      <c r="M955" s="43">
        <v>8.57</v>
      </c>
      <c r="N955" s="44">
        <v>55</v>
      </c>
      <c r="O955" s="1"/>
      <c r="P955" s="1"/>
      <c r="Q955" s="1"/>
      <c r="R955" s="1"/>
      <c r="S955" s="6" t="s">
        <v>67</v>
      </c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x14ac:dyDescent="0.2">
      <c r="A956" s="31"/>
      <c r="B956" s="30" t="s">
        <v>42</v>
      </c>
      <c r="C956" s="111" t="s">
        <v>71</v>
      </c>
      <c r="D956" s="111"/>
      <c r="E956" s="111"/>
      <c r="F956" s="41" t="s">
        <v>72</v>
      </c>
      <c r="G956" s="41" t="s">
        <v>572</v>
      </c>
      <c r="H956" s="41" t="s">
        <v>42</v>
      </c>
      <c r="I956" s="41" t="s">
        <v>808</v>
      </c>
      <c r="J956" s="42" t="s">
        <v>42</v>
      </c>
      <c r="K956" s="41" t="s">
        <v>42</v>
      </c>
      <c r="L956" s="42" t="s">
        <v>42</v>
      </c>
      <c r="M956" s="43" t="s">
        <v>42</v>
      </c>
      <c r="N956" s="44" t="s">
        <v>42</v>
      </c>
      <c r="O956" s="1"/>
      <c r="P956" s="1"/>
      <c r="Q956" s="1"/>
      <c r="R956" s="1"/>
      <c r="S956" s="1"/>
      <c r="T956" s="6" t="s">
        <v>71</v>
      </c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x14ac:dyDescent="0.2">
      <c r="A957" s="31"/>
      <c r="B957" s="30" t="s">
        <v>42</v>
      </c>
      <c r="C957" s="111" t="s">
        <v>75</v>
      </c>
      <c r="D957" s="111"/>
      <c r="E957" s="111"/>
      <c r="F957" s="41" t="s">
        <v>72</v>
      </c>
      <c r="G957" s="41" t="s">
        <v>210</v>
      </c>
      <c r="H957" s="41" t="s">
        <v>42</v>
      </c>
      <c r="I957" s="41" t="s">
        <v>809</v>
      </c>
      <c r="J957" s="42" t="s">
        <v>42</v>
      </c>
      <c r="K957" s="41" t="s">
        <v>42</v>
      </c>
      <c r="L957" s="42" t="s">
        <v>42</v>
      </c>
      <c r="M957" s="43" t="s">
        <v>42</v>
      </c>
      <c r="N957" s="44" t="s">
        <v>42</v>
      </c>
      <c r="O957" s="1"/>
      <c r="P957" s="1"/>
      <c r="Q957" s="1"/>
      <c r="R957" s="1"/>
      <c r="S957" s="1"/>
      <c r="T957" s="6" t="s">
        <v>75</v>
      </c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x14ac:dyDescent="0.2">
      <c r="A958" s="31"/>
      <c r="B958" s="30" t="s">
        <v>42</v>
      </c>
      <c r="C958" s="113" t="s">
        <v>78</v>
      </c>
      <c r="D958" s="113"/>
      <c r="E958" s="113"/>
      <c r="F958" s="25" t="s">
        <v>42</v>
      </c>
      <c r="G958" s="25" t="s">
        <v>42</v>
      </c>
      <c r="H958" s="25" t="s">
        <v>42</v>
      </c>
      <c r="I958" s="25" t="s">
        <v>42</v>
      </c>
      <c r="J958" s="26">
        <v>418.83</v>
      </c>
      <c r="K958" s="25" t="s">
        <v>42</v>
      </c>
      <c r="L958" s="26">
        <v>9.3699999999999992</v>
      </c>
      <c r="M958" s="27" t="s">
        <v>42</v>
      </c>
      <c r="N958" s="28" t="s">
        <v>42</v>
      </c>
      <c r="O958" s="1"/>
      <c r="P958" s="1"/>
      <c r="Q958" s="1"/>
      <c r="R958" s="1"/>
      <c r="S958" s="1"/>
      <c r="T958" s="1"/>
      <c r="U958" s="6" t="s">
        <v>78</v>
      </c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x14ac:dyDescent="0.2">
      <c r="A959" s="31"/>
      <c r="B959" s="30" t="s">
        <v>42</v>
      </c>
      <c r="C959" s="111" t="s">
        <v>79</v>
      </c>
      <c r="D959" s="111"/>
      <c r="E959" s="111"/>
      <c r="F959" s="41" t="s">
        <v>42</v>
      </c>
      <c r="G959" s="41" t="s">
        <v>42</v>
      </c>
      <c r="H959" s="41" t="s">
        <v>42</v>
      </c>
      <c r="I959" s="41" t="s">
        <v>42</v>
      </c>
      <c r="J959" s="42" t="s">
        <v>42</v>
      </c>
      <c r="K959" s="41" t="s">
        <v>42</v>
      </c>
      <c r="L959" s="42">
        <v>2.4</v>
      </c>
      <c r="M959" s="43" t="s">
        <v>42</v>
      </c>
      <c r="N959" s="44">
        <v>21</v>
      </c>
      <c r="O959" s="1"/>
      <c r="P959" s="1"/>
      <c r="Q959" s="1"/>
      <c r="R959" s="1"/>
      <c r="S959" s="1"/>
      <c r="T959" s="6" t="s">
        <v>79</v>
      </c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33.75" x14ac:dyDescent="0.2">
      <c r="A960" s="31"/>
      <c r="B960" s="30" t="s">
        <v>732</v>
      </c>
      <c r="C960" s="111" t="s">
        <v>733</v>
      </c>
      <c r="D960" s="111"/>
      <c r="E960" s="111"/>
      <c r="F960" s="41" t="s">
        <v>82</v>
      </c>
      <c r="G960" s="41" t="s">
        <v>153</v>
      </c>
      <c r="H960" s="41" t="s">
        <v>84</v>
      </c>
      <c r="I960" s="41" t="s">
        <v>154</v>
      </c>
      <c r="J960" s="42" t="s">
        <v>42</v>
      </c>
      <c r="K960" s="41" t="s">
        <v>42</v>
      </c>
      <c r="L960" s="42">
        <v>2.27</v>
      </c>
      <c r="M960" s="43" t="s">
        <v>42</v>
      </c>
      <c r="N960" s="44">
        <v>20</v>
      </c>
      <c r="O960" s="1"/>
      <c r="P960" s="1"/>
      <c r="Q960" s="1"/>
      <c r="R960" s="1"/>
      <c r="S960" s="1"/>
      <c r="T960" s="6" t="s">
        <v>733</v>
      </c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33.75" x14ac:dyDescent="0.2">
      <c r="A961" s="31"/>
      <c r="B961" s="30" t="s">
        <v>734</v>
      </c>
      <c r="C961" s="111" t="s">
        <v>735</v>
      </c>
      <c r="D961" s="111"/>
      <c r="E961" s="111"/>
      <c r="F961" s="41" t="s">
        <v>82</v>
      </c>
      <c r="G961" s="41" t="s">
        <v>119</v>
      </c>
      <c r="H961" s="41" t="s">
        <v>89</v>
      </c>
      <c r="I961" s="41" t="s">
        <v>120</v>
      </c>
      <c r="J961" s="42" t="s">
        <v>42</v>
      </c>
      <c r="K961" s="41" t="s">
        <v>42</v>
      </c>
      <c r="L961" s="42">
        <v>1.33</v>
      </c>
      <c r="M961" s="43" t="s">
        <v>42</v>
      </c>
      <c r="N961" s="44">
        <v>12</v>
      </c>
      <c r="O961" s="1"/>
      <c r="P961" s="1"/>
      <c r="Q961" s="1"/>
      <c r="R961" s="1"/>
      <c r="S961" s="1"/>
      <c r="T961" s="6" t="s">
        <v>735</v>
      </c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x14ac:dyDescent="0.2">
      <c r="A962" s="45"/>
      <c r="B962" s="96"/>
      <c r="C962" s="114" t="s">
        <v>91</v>
      </c>
      <c r="D962" s="114"/>
      <c r="E962" s="114"/>
      <c r="F962" s="101" t="s">
        <v>42</v>
      </c>
      <c r="G962" s="101" t="s">
        <v>42</v>
      </c>
      <c r="H962" s="101" t="s">
        <v>42</v>
      </c>
      <c r="I962" s="101" t="s">
        <v>42</v>
      </c>
      <c r="J962" s="102" t="s">
        <v>42</v>
      </c>
      <c r="K962" s="101" t="s">
        <v>42</v>
      </c>
      <c r="L962" s="102">
        <v>12.97</v>
      </c>
      <c r="M962" s="27" t="s">
        <v>42</v>
      </c>
      <c r="N962" s="103">
        <v>113</v>
      </c>
      <c r="O962" s="1"/>
      <c r="P962" s="1"/>
      <c r="Q962" s="1"/>
      <c r="R962" s="1"/>
      <c r="S962" s="1"/>
      <c r="T962" s="1"/>
      <c r="U962" s="1"/>
      <c r="V962" s="6" t="s">
        <v>91</v>
      </c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22.5" x14ac:dyDescent="0.2">
      <c r="A963" s="24" t="s">
        <v>843</v>
      </c>
      <c r="B963" s="98" t="s">
        <v>811</v>
      </c>
      <c r="C963" s="113" t="s">
        <v>812</v>
      </c>
      <c r="D963" s="113"/>
      <c r="E963" s="113"/>
      <c r="F963" s="25" t="s">
        <v>133</v>
      </c>
      <c r="G963" s="25" t="s">
        <v>42</v>
      </c>
      <c r="H963" s="25" t="s">
        <v>42</v>
      </c>
      <c r="I963" s="25" t="s">
        <v>807</v>
      </c>
      <c r="J963" s="26">
        <v>8690</v>
      </c>
      <c r="K963" s="25" t="s">
        <v>42</v>
      </c>
      <c r="L963" s="26">
        <v>194.48</v>
      </c>
      <c r="M963" s="27">
        <v>8.57</v>
      </c>
      <c r="N963" s="28">
        <v>1667</v>
      </c>
      <c r="O963" s="1"/>
      <c r="P963" s="1"/>
      <c r="Q963" s="6" t="s">
        <v>812</v>
      </c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33.75" x14ac:dyDescent="0.2">
      <c r="A964" s="24" t="s">
        <v>850</v>
      </c>
      <c r="B964" s="98" t="s">
        <v>718</v>
      </c>
      <c r="C964" s="113" t="s">
        <v>1352</v>
      </c>
      <c r="D964" s="113"/>
      <c r="E964" s="113"/>
      <c r="F964" s="25" t="s">
        <v>56</v>
      </c>
      <c r="G964" s="25" t="s">
        <v>42</v>
      </c>
      <c r="H964" s="25" t="s">
        <v>42</v>
      </c>
      <c r="I964" s="25" t="s">
        <v>1376</v>
      </c>
      <c r="J964" s="26" t="s">
        <v>42</v>
      </c>
      <c r="K964" s="25" t="s">
        <v>42</v>
      </c>
      <c r="L964" s="26" t="s">
        <v>42</v>
      </c>
      <c r="M964" s="27" t="s">
        <v>42</v>
      </c>
      <c r="N964" s="28" t="s">
        <v>42</v>
      </c>
      <c r="O964" s="1"/>
      <c r="P964" s="1"/>
      <c r="Q964" s="6" t="s">
        <v>1352</v>
      </c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x14ac:dyDescent="0.2">
      <c r="A965" s="40"/>
      <c r="B965" s="97"/>
      <c r="C965" s="111" t="s">
        <v>1377</v>
      </c>
      <c r="D965" s="111"/>
      <c r="E965" s="111"/>
      <c r="F965" s="111"/>
      <c r="G965" s="111"/>
      <c r="H965" s="111"/>
      <c r="I965" s="111"/>
      <c r="J965" s="111"/>
      <c r="K965" s="111"/>
      <c r="L965" s="111"/>
      <c r="M965" s="111"/>
      <c r="N965" s="112"/>
      <c r="O965" s="1"/>
      <c r="P965" s="1"/>
      <c r="Q965" s="1"/>
      <c r="R965" s="6" t="s">
        <v>1377</v>
      </c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x14ac:dyDescent="0.2">
      <c r="A966" s="29"/>
      <c r="B966" s="30" t="s">
        <v>42</v>
      </c>
      <c r="C966" s="111" t="s">
        <v>871</v>
      </c>
      <c r="D966" s="111"/>
      <c r="E966" s="111"/>
      <c r="F966" s="111"/>
      <c r="G966" s="111"/>
      <c r="H966" s="111"/>
      <c r="I966" s="111"/>
      <c r="J966" s="111"/>
      <c r="K966" s="111"/>
      <c r="L966" s="111"/>
      <c r="M966" s="111"/>
      <c r="N966" s="112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6" t="s">
        <v>871</v>
      </c>
      <c r="AC966" s="1"/>
      <c r="AD966" s="1"/>
      <c r="AE966" s="1"/>
    </row>
    <row r="967" spans="1:31" x14ac:dyDescent="0.2">
      <c r="A967" s="31"/>
      <c r="B967" s="30" t="s">
        <v>54</v>
      </c>
      <c r="C967" s="111" t="s">
        <v>60</v>
      </c>
      <c r="D967" s="111"/>
      <c r="E967" s="111"/>
      <c r="F967" s="41" t="s">
        <v>42</v>
      </c>
      <c r="G967" s="41" t="s">
        <v>42</v>
      </c>
      <c r="H967" s="41" t="s">
        <v>42</v>
      </c>
      <c r="I967" s="41" t="s">
        <v>42</v>
      </c>
      <c r="J967" s="42">
        <v>26.06</v>
      </c>
      <c r="K967" s="41" t="s">
        <v>62</v>
      </c>
      <c r="L967" s="42">
        <v>1.29</v>
      </c>
      <c r="M967" s="43">
        <v>8.57</v>
      </c>
      <c r="N967" s="44">
        <v>11</v>
      </c>
      <c r="O967" s="1"/>
      <c r="P967" s="1"/>
      <c r="Q967" s="1"/>
      <c r="R967" s="1"/>
      <c r="S967" s="6" t="s">
        <v>60</v>
      </c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x14ac:dyDescent="0.2">
      <c r="A968" s="31"/>
      <c r="B968" s="30" t="s">
        <v>62</v>
      </c>
      <c r="C968" s="111" t="s">
        <v>63</v>
      </c>
      <c r="D968" s="111"/>
      <c r="E968" s="111"/>
      <c r="F968" s="41" t="s">
        <v>42</v>
      </c>
      <c r="G968" s="41" t="s">
        <v>42</v>
      </c>
      <c r="H968" s="41" t="s">
        <v>42</v>
      </c>
      <c r="I968" s="41" t="s">
        <v>42</v>
      </c>
      <c r="J968" s="42">
        <v>7.0000000000000007E-2</v>
      </c>
      <c r="K968" s="41" t="s">
        <v>62</v>
      </c>
      <c r="L968" s="42">
        <v>0</v>
      </c>
      <c r="M968" s="43">
        <v>8.57</v>
      </c>
      <c r="N968" s="44" t="s">
        <v>42</v>
      </c>
      <c r="O968" s="1"/>
      <c r="P968" s="1"/>
      <c r="Q968" s="1"/>
      <c r="R968" s="1"/>
      <c r="S968" s="6" t="s">
        <v>63</v>
      </c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x14ac:dyDescent="0.2">
      <c r="A969" s="31"/>
      <c r="B969" s="30" t="s">
        <v>64</v>
      </c>
      <c r="C969" s="111" t="s">
        <v>65</v>
      </c>
      <c r="D969" s="111"/>
      <c r="E969" s="111"/>
      <c r="F969" s="41" t="s">
        <v>42</v>
      </c>
      <c r="G969" s="41" t="s">
        <v>42</v>
      </c>
      <c r="H969" s="41" t="s">
        <v>42</v>
      </c>
      <c r="I969" s="41" t="s">
        <v>42</v>
      </c>
      <c r="J969" s="42">
        <v>0.01</v>
      </c>
      <c r="K969" s="41" t="s">
        <v>62</v>
      </c>
      <c r="L969" s="42">
        <v>0</v>
      </c>
      <c r="M969" s="43">
        <v>8.57</v>
      </c>
      <c r="N969" s="44" t="s">
        <v>42</v>
      </c>
      <c r="O969" s="1"/>
      <c r="P969" s="1"/>
      <c r="Q969" s="1"/>
      <c r="R969" s="1"/>
      <c r="S969" s="6" t="s">
        <v>65</v>
      </c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x14ac:dyDescent="0.2">
      <c r="A970" s="31"/>
      <c r="B970" s="30" t="s">
        <v>42</v>
      </c>
      <c r="C970" s="111" t="s">
        <v>71</v>
      </c>
      <c r="D970" s="111"/>
      <c r="E970" s="111"/>
      <c r="F970" s="41" t="s">
        <v>72</v>
      </c>
      <c r="G970" s="41" t="s">
        <v>720</v>
      </c>
      <c r="H970" s="41" t="s">
        <v>62</v>
      </c>
      <c r="I970" s="41" t="s">
        <v>1378</v>
      </c>
      <c r="J970" s="42" t="s">
        <v>42</v>
      </c>
      <c r="K970" s="41" t="s">
        <v>42</v>
      </c>
      <c r="L970" s="42" t="s">
        <v>42</v>
      </c>
      <c r="M970" s="43" t="s">
        <v>42</v>
      </c>
      <c r="N970" s="44" t="s">
        <v>42</v>
      </c>
      <c r="O970" s="1"/>
      <c r="P970" s="1"/>
      <c r="Q970" s="1"/>
      <c r="R970" s="1"/>
      <c r="S970" s="1"/>
      <c r="T970" s="6" t="s">
        <v>71</v>
      </c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x14ac:dyDescent="0.2">
      <c r="A971" s="31"/>
      <c r="B971" s="30" t="s">
        <v>42</v>
      </c>
      <c r="C971" s="113" t="s">
        <v>78</v>
      </c>
      <c r="D971" s="113"/>
      <c r="E971" s="113"/>
      <c r="F971" s="25" t="s">
        <v>42</v>
      </c>
      <c r="G971" s="25" t="s">
        <v>42</v>
      </c>
      <c r="H971" s="25" t="s">
        <v>42</v>
      </c>
      <c r="I971" s="25" t="s">
        <v>42</v>
      </c>
      <c r="J971" s="26">
        <v>26.13</v>
      </c>
      <c r="K971" s="25" t="s">
        <v>42</v>
      </c>
      <c r="L971" s="26">
        <v>1.29</v>
      </c>
      <c r="M971" s="27" t="s">
        <v>42</v>
      </c>
      <c r="N971" s="28" t="s">
        <v>42</v>
      </c>
      <c r="O971" s="1"/>
      <c r="P971" s="1"/>
      <c r="Q971" s="1"/>
      <c r="R971" s="1"/>
      <c r="S971" s="1"/>
      <c r="T971" s="1"/>
      <c r="U971" s="6" t="s">
        <v>78</v>
      </c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x14ac:dyDescent="0.2">
      <c r="A972" s="31"/>
      <c r="B972" s="30" t="s">
        <v>42</v>
      </c>
      <c r="C972" s="111" t="s">
        <v>79</v>
      </c>
      <c r="D972" s="111"/>
      <c r="E972" s="111"/>
      <c r="F972" s="41" t="s">
        <v>42</v>
      </c>
      <c r="G972" s="41" t="s">
        <v>42</v>
      </c>
      <c r="H972" s="41" t="s">
        <v>42</v>
      </c>
      <c r="I972" s="41" t="s">
        <v>42</v>
      </c>
      <c r="J972" s="42" t="s">
        <v>42</v>
      </c>
      <c r="K972" s="41" t="s">
        <v>42</v>
      </c>
      <c r="L972" s="42">
        <v>1.29</v>
      </c>
      <c r="M972" s="43" t="s">
        <v>42</v>
      </c>
      <c r="N972" s="44">
        <v>11</v>
      </c>
      <c r="O972" s="1"/>
      <c r="P972" s="1"/>
      <c r="Q972" s="1"/>
      <c r="R972" s="1"/>
      <c r="S972" s="1"/>
      <c r="T972" s="6" t="s">
        <v>79</v>
      </c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22.5" x14ac:dyDescent="0.2">
      <c r="A973" s="31"/>
      <c r="B973" s="30" t="s">
        <v>253</v>
      </c>
      <c r="C973" s="111" t="s">
        <v>254</v>
      </c>
      <c r="D973" s="111"/>
      <c r="E973" s="111"/>
      <c r="F973" s="41" t="s">
        <v>82</v>
      </c>
      <c r="G973" s="41" t="s">
        <v>255</v>
      </c>
      <c r="H973" s="41" t="s">
        <v>84</v>
      </c>
      <c r="I973" s="41" t="s">
        <v>256</v>
      </c>
      <c r="J973" s="42" t="s">
        <v>42</v>
      </c>
      <c r="K973" s="41" t="s">
        <v>42</v>
      </c>
      <c r="L973" s="42">
        <v>1.42</v>
      </c>
      <c r="M973" s="43" t="s">
        <v>42</v>
      </c>
      <c r="N973" s="44">
        <v>12</v>
      </c>
      <c r="O973" s="1"/>
      <c r="P973" s="1"/>
      <c r="Q973" s="1"/>
      <c r="R973" s="1"/>
      <c r="S973" s="1"/>
      <c r="T973" s="6" t="s">
        <v>254</v>
      </c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22.5" x14ac:dyDescent="0.2">
      <c r="A974" s="31"/>
      <c r="B974" s="30" t="s">
        <v>257</v>
      </c>
      <c r="C974" s="111" t="s">
        <v>258</v>
      </c>
      <c r="D974" s="111"/>
      <c r="E974" s="111"/>
      <c r="F974" s="41" t="s">
        <v>82</v>
      </c>
      <c r="G974" s="41" t="s">
        <v>168</v>
      </c>
      <c r="H974" s="41" t="s">
        <v>89</v>
      </c>
      <c r="I974" s="41" t="s">
        <v>125</v>
      </c>
      <c r="J974" s="42" t="s">
        <v>42</v>
      </c>
      <c r="K974" s="41" t="s">
        <v>42</v>
      </c>
      <c r="L974" s="42">
        <v>0.88</v>
      </c>
      <c r="M974" s="43" t="s">
        <v>42</v>
      </c>
      <c r="N974" s="44">
        <v>7</v>
      </c>
      <c r="O974" s="1"/>
      <c r="P974" s="1"/>
      <c r="Q974" s="1"/>
      <c r="R974" s="1"/>
      <c r="S974" s="1"/>
      <c r="T974" s="6" t="s">
        <v>258</v>
      </c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x14ac:dyDescent="0.2">
      <c r="A975" s="45"/>
      <c r="B975" s="96"/>
      <c r="C975" s="114" t="s">
        <v>91</v>
      </c>
      <c r="D975" s="114"/>
      <c r="E975" s="114"/>
      <c r="F975" s="101" t="s">
        <v>42</v>
      </c>
      <c r="G975" s="101" t="s">
        <v>42</v>
      </c>
      <c r="H975" s="101" t="s">
        <v>42</v>
      </c>
      <c r="I975" s="101" t="s">
        <v>42</v>
      </c>
      <c r="J975" s="102" t="s">
        <v>42</v>
      </c>
      <c r="K975" s="101" t="s">
        <v>42</v>
      </c>
      <c r="L975" s="102">
        <v>3.59</v>
      </c>
      <c r="M975" s="27" t="s">
        <v>42</v>
      </c>
      <c r="N975" s="103">
        <v>30</v>
      </c>
      <c r="O975" s="1"/>
      <c r="P975" s="1"/>
      <c r="Q975" s="1"/>
      <c r="R975" s="1"/>
      <c r="S975" s="1"/>
      <c r="T975" s="1"/>
      <c r="U975" s="1"/>
      <c r="V975" s="6" t="s">
        <v>91</v>
      </c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22.5" x14ac:dyDescent="0.2">
      <c r="A976" s="24" t="s">
        <v>852</v>
      </c>
      <c r="B976" s="98" t="s">
        <v>872</v>
      </c>
      <c r="C976" s="113" t="s">
        <v>873</v>
      </c>
      <c r="D976" s="113"/>
      <c r="E976" s="113"/>
      <c r="F976" s="25" t="s">
        <v>69</v>
      </c>
      <c r="G976" s="25" t="s">
        <v>42</v>
      </c>
      <c r="H976" s="25" t="s">
        <v>42</v>
      </c>
      <c r="I976" s="25" t="s">
        <v>1379</v>
      </c>
      <c r="J976" s="26">
        <v>5.76</v>
      </c>
      <c r="K976" s="25" t="s">
        <v>42</v>
      </c>
      <c r="L976" s="26">
        <v>31.43</v>
      </c>
      <c r="M976" s="27">
        <v>8.57</v>
      </c>
      <c r="N976" s="28">
        <v>269</v>
      </c>
      <c r="O976" s="1"/>
      <c r="P976" s="1"/>
      <c r="Q976" s="6" t="s">
        <v>873</v>
      </c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.5" customHeight="1" x14ac:dyDescent="0.2">
      <c r="A977" s="46"/>
      <c r="B977" s="96"/>
      <c r="C977" s="96"/>
      <c r="D977" s="96"/>
      <c r="E977" s="96"/>
      <c r="F977" s="46"/>
      <c r="G977" s="46"/>
      <c r="H977" s="46"/>
      <c r="I977" s="46"/>
      <c r="J977" s="49"/>
      <c r="K977" s="46"/>
      <c r="L977" s="49"/>
      <c r="M977" s="41"/>
      <c r="N977" s="49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x14ac:dyDescent="0.2">
      <c r="A978" s="50"/>
      <c r="B978" s="51" t="s">
        <v>42</v>
      </c>
      <c r="C978" s="114" t="s">
        <v>813</v>
      </c>
      <c r="D978" s="114"/>
      <c r="E978" s="114"/>
      <c r="F978" s="114"/>
      <c r="G978" s="114"/>
      <c r="H978" s="114"/>
      <c r="I978" s="114"/>
      <c r="J978" s="114"/>
      <c r="K978" s="114"/>
      <c r="L978" s="52" t="s">
        <v>42</v>
      </c>
      <c r="M978" s="53"/>
      <c r="N978" s="54"/>
      <c r="O978" s="1"/>
      <c r="P978" s="1"/>
      <c r="Q978" s="1"/>
      <c r="R978" s="1"/>
      <c r="S978" s="1"/>
      <c r="T978" s="1"/>
      <c r="U978" s="1"/>
      <c r="V978" s="1"/>
      <c r="W978" s="1"/>
      <c r="X978" s="6" t="s">
        <v>813</v>
      </c>
      <c r="Y978" s="1"/>
      <c r="Z978" s="1"/>
      <c r="AA978" s="1"/>
      <c r="AB978" s="1"/>
      <c r="AC978" s="1"/>
      <c r="AD978" s="1"/>
      <c r="AE978" s="1"/>
    </row>
    <row r="979" spans="1:31" x14ac:dyDescent="0.2">
      <c r="A979" s="55"/>
      <c r="B979" s="30" t="s">
        <v>42</v>
      </c>
      <c r="C979" s="111" t="s">
        <v>278</v>
      </c>
      <c r="D979" s="111"/>
      <c r="E979" s="111"/>
      <c r="F979" s="111"/>
      <c r="G979" s="111"/>
      <c r="H979" s="111"/>
      <c r="I979" s="111"/>
      <c r="J979" s="111"/>
      <c r="K979" s="111"/>
      <c r="L979" s="56">
        <v>4697.8599999999997</v>
      </c>
      <c r="M979" s="57"/>
      <c r="N979" s="58" t="s">
        <v>42</v>
      </c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6" t="s">
        <v>278</v>
      </c>
      <c r="Z979" s="1"/>
      <c r="AA979" s="1"/>
      <c r="AB979" s="1"/>
      <c r="AC979" s="1"/>
      <c r="AD979" s="1"/>
      <c r="AE979" s="1"/>
    </row>
    <row r="980" spans="1:31" x14ac:dyDescent="0.2">
      <c r="A980" s="55"/>
      <c r="B980" s="30" t="s">
        <v>42</v>
      </c>
      <c r="C980" s="111" t="s">
        <v>279</v>
      </c>
      <c r="D980" s="111"/>
      <c r="E980" s="111"/>
      <c r="F980" s="111"/>
      <c r="G980" s="111"/>
      <c r="H980" s="111"/>
      <c r="I980" s="111"/>
      <c r="J980" s="111"/>
      <c r="K980" s="111"/>
      <c r="L980" s="56" t="s">
        <v>42</v>
      </c>
      <c r="M980" s="57"/>
      <c r="N980" s="58" t="s">
        <v>42</v>
      </c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6" t="s">
        <v>279</v>
      </c>
      <c r="Z980" s="1"/>
      <c r="AA980" s="1"/>
      <c r="AB980" s="1"/>
      <c r="AC980" s="1"/>
      <c r="AD980" s="1"/>
      <c r="AE980" s="1"/>
    </row>
    <row r="981" spans="1:31" x14ac:dyDescent="0.2">
      <c r="A981" s="55"/>
      <c r="B981" s="30" t="s">
        <v>42</v>
      </c>
      <c r="C981" s="111" t="s">
        <v>280</v>
      </c>
      <c r="D981" s="111"/>
      <c r="E981" s="111"/>
      <c r="F981" s="111"/>
      <c r="G981" s="111"/>
      <c r="H981" s="111"/>
      <c r="I981" s="111"/>
      <c r="J981" s="111"/>
      <c r="K981" s="111"/>
      <c r="L981" s="56">
        <v>141.19</v>
      </c>
      <c r="M981" s="57"/>
      <c r="N981" s="58" t="s">
        <v>42</v>
      </c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6" t="s">
        <v>280</v>
      </c>
      <c r="Z981" s="1"/>
      <c r="AA981" s="1"/>
      <c r="AB981" s="1"/>
      <c r="AC981" s="1"/>
      <c r="AD981" s="1"/>
      <c r="AE981" s="1"/>
    </row>
    <row r="982" spans="1:31" x14ac:dyDescent="0.2">
      <c r="A982" s="55"/>
      <c r="B982" s="30" t="s">
        <v>42</v>
      </c>
      <c r="C982" s="111" t="s">
        <v>281</v>
      </c>
      <c r="D982" s="111"/>
      <c r="E982" s="111"/>
      <c r="F982" s="111"/>
      <c r="G982" s="111"/>
      <c r="H982" s="111"/>
      <c r="I982" s="111"/>
      <c r="J982" s="111"/>
      <c r="K982" s="111"/>
      <c r="L982" s="56">
        <v>54.45</v>
      </c>
      <c r="M982" s="57"/>
      <c r="N982" s="58" t="s">
        <v>42</v>
      </c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6" t="s">
        <v>281</v>
      </c>
      <c r="Z982" s="1"/>
      <c r="AA982" s="1"/>
      <c r="AB982" s="1"/>
      <c r="AC982" s="1"/>
      <c r="AD982" s="1"/>
      <c r="AE982" s="1"/>
    </row>
    <row r="983" spans="1:31" x14ac:dyDescent="0.2">
      <c r="A983" s="55"/>
      <c r="B983" s="30" t="s">
        <v>42</v>
      </c>
      <c r="C983" s="111" t="s">
        <v>282</v>
      </c>
      <c r="D983" s="111"/>
      <c r="E983" s="111"/>
      <c r="F983" s="111"/>
      <c r="G983" s="111"/>
      <c r="H983" s="111"/>
      <c r="I983" s="111"/>
      <c r="J983" s="111"/>
      <c r="K983" s="111"/>
      <c r="L983" s="56">
        <v>4268.51</v>
      </c>
      <c r="M983" s="57"/>
      <c r="N983" s="58" t="s">
        <v>42</v>
      </c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6" t="s">
        <v>282</v>
      </c>
      <c r="Z983" s="1"/>
      <c r="AA983" s="1"/>
      <c r="AB983" s="1"/>
      <c r="AC983" s="1"/>
      <c r="AD983" s="1"/>
      <c r="AE983" s="1"/>
    </row>
    <row r="984" spans="1:31" x14ac:dyDescent="0.2">
      <c r="A984" s="55"/>
      <c r="B984" s="30" t="s">
        <v>42</v>
      </c>
      <c r="C984" s="111" t="s">
        <v>283</v>
      </c>
      <c r="D984" s="111"/>
      <c r="E984" s="111"/>
      <c r="F984" s="111"/>
      <c r="G984" s="111"/>
      <c r="H984" s="111"/>
      <c r="I984" s="111"/>
      <c r="J984" s="111"/>
      <c r="K984" s="111"/>
      <c r="L984" s="56">
        <v>147.27000000000001</v>
      </c>
      <c r="M984" s="57"/>
      <c r="N984" s="58" t="s">
        <v>42</v>
      </c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6" t="s">
        <v>283</v>
      </c>
      <c r="Z984" s="1"/>
      <c r="AA984" s="1"/>
      <c r="AB984" s="1"/>
      <c r="AC984" s="1"/>
      <c r="AD984" s="1"/>
      <c r="AE984" s="1"/>
    </row>
    <row r="985" spans="1:31" x14ac:dyDescent="0.2">
      <c r="A985" s="55"/>
      <c r="B985" s="30" t="s">
        <v>42</v>
      </c>
      <c r="C985" s="111" t="s">
        <v>284</v>
      </c>
      <c r="D985" s="111"/>
      <c r="E985" s="111"/>
      <c r="F985" s="111"/>
      <c r="G985" s="111"/>
      <c r="H985" s="111"/>
      <c r="I985" s="111"/>
      <c r="J985" s="111"/>
      <c r="K985" s="111"/>
      <c r="L985" s="56">
        <v>86.44</v>
      </c>
      <c r="M985" s="57"/>
      <c r="N985" s="58" t="s">
        <v>42</v>
      </c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6" t="s">
        <v>284</v>
      </c>
      <c r="Z985" s="1"/>
      <c r="AA985" s="1"/>
      <c r="AB985" s="1"/>
      <c r="AC985" s="1"/>
      <c r="AD985" s="1"/>
      <c r="AE985" s="1"/>
    </row>
    <row r="986" spans="1:31" x14ac:dyDescent="0.2">
      <c r="A986" s="55"/>
      <c r="B986" s="30" t="s">
        <v>42</v>
      </c>
      <c r="C986" s="111" t="s">
        <v>285</v>
      </c>
      <c r="D986" s="111"/>
      <c r="E986" s="111"/>
      <c r="F986" s="111"/>
      <c r="G986" s="111"/>
      <c r="H986" s="111"/>
      <c r="I986" s="111"/>
      <c r="J986" s="111"/>
      <c r="K986" s="111"/>
      <c r="L986" s="56">
        <v>148.59</v>
      </c>
      <c r="M986" s="57"/>
      <c r="N986" s="58" t="s">
        <v>42</v>
      </c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6" t="s">
        <v>285</v>
      </c>
      <c r="Z986" s="1"/>
      <c r="AA986" s="1"/>
      <c r="AB986" s="1"/>
      <c r="AC986" s="1"/>
      <c r="AD986" s="1"/>
      <c r="AE986" s="1"/>
    </row>
    <row r="987" spans="1:31" x14ac:dyDescent="0.2">
      <c r="A987" s="55"/>
      <c r="B987" s="30" t="s">
        <v>42</v>
      </c>
      <c r="C987" s="111" t="s">
        <v>286</v>
      </c>
      <c r="D987" s="111"/>
      <c r="E987" s="111"/>
      <c r="F987" s="111"/>
      <c r="G987" s="111"/>
      <c r="H987" s="111"/>
      <c r="I987" s="111"/>
      <c r="J987" s="111"/>
      <c r="K987" s="111"/>
      <c r="L987" s="56">
        <v>147.27000000000001</v>
      </c>
      <c r="M987" s="57"/>
      <c r="N987" s="58" t="s">
        <v>42</v>
      </c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6" t="s">
        <v>286</v>
      </c>
      <c r="Z987" s="1"/>
      <c r="AA987" s="1"/>
      <c r="AB987" s="1"/>
      <c r="AC987" s="1"/>
      <c r="AD987" s="1"/>
      <c r="AE987" s="1"/>
    </row>
    <row r="988" spans="1:31" x14ac:dyDescent="0.2">
      <c r="A988" s="55"/>
      <c r="B988" s="30" t="s">
        <v>42</v>
      </c>
      <c r="C988" s="111" t="s">
        <v>287</v>
      </c>
      <c r="D988" s="111"/>
      <c r="E988" s="111"/>
      <c r="F988" s="111"/>
      <c r="G988" s="111"/>
      <c r="H988" s="111"/>
      <c r="I988" s="111"/>
      <c r="J988" s="111"/>
      <c r="K988" s="111"/>
      <c r="L988" s="56">
        <v>86.44</v>
      </c>
      <c r="M988" s="57"/>
      <c r="N988" s="58" t="s">
        <v>42</v>
      </c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6" t="s">
        <v>287</v>
      </c>
      <c r="Z988" s="1"/>
      <c r="AA988" s="1"/>
      <c r="AB988" s="1"/>
      <c r="AC988" s="1"/>
      <c r="AD988" s="1"/>
      <c r="AE988" s="1"/>
    </row>
    <row r="989" spans="1:31" x14ac:dyDescent="0.2">
      <c r="A989" s="55"/>
      <c r="B989" s="49" t="s">
        <v>42</v>
      </c>
      <c r="C989" s="109" t="s">
        <v>814</v>
      </c>
      <c r="D989" s="109"/>
      <c r="E989" s="109"/>
      <c r="F989" s="109"/>
      <c r="G989" s="109"/>
      <c r="H989" s="109"/>
      <c r="I989" s="109"/>
      <c r="J989" s="109"/>
      <c r="K989" s="109"/>
      <c r="L989" s="59">
        <v>4697.8599999999997</v>
      </c>
      <c r="M989" s="60"/>
      <c r="N989" s="6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6" t="s">
        <v>814</v>
      </c>
      <c r="AA989" s="1"/>
      <c r="AB989" s="1"/>
      <c r="AC989" s="1"/>
      <c r="AD989" s="1"/>
      <c r="AE989" s="1"/>
    </row>
    <row r="990" spans="1:31" x14ac:dyDescent="0.2">
      <c r="A990" s="115" t="s">
        <v>815</v>
      </c>
      <c r="B990" s="116"/>
      <c r="C990" s="116"/>
      <c r="D990" s="116"/>
      <c r="E990" s="116"/>
      <c r="F990" s="116"/>
      <c r="G990" s="116"/>
      <c r="H990" s="116"/>
      <c r="I990" s="116"/>
      <c r="J990" s="116"/>
      <c r="K990" s="116"/>
      <c r="L990" s="116"/>
      <c r="M990" s="116"/>
      <c r="N990" s="117"/>
      <c r="O990" s="1"/>
      <c r="P990" s="6" t="s">
        <v>815</v>
      </c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22.5" x14ac:dyDescent="0.2">
      <c r="A991" s="24" t="s">
        <v>858</v>
      </c>
      <c r="B991" s="98" t="s">
        <v>817</v>
      </c>
      <c r="C991" s="113" t="s">
        <v>1380</v>
      </c>
      <c r="D991" s="113"/>
      <c r="E991" s="113"/>
      <c r="F991" s="25" t="s">
        <v>131</v>
      </c>
      <c r="G991" s="25" t="s">
        <v>42</v>
      </c>
      <c r="H991" s="25" t="s">
        <v>42</v>
      </c>
      <c r="I991" s="25" t="s">
        <v>240</v>
      </c>
      <c r="J991" s="26" t="s">
        <v>42</v>
      </c>
      <c r="K991" s="25" t="s">
        <v>42</v>
      </c>
      <c r="L991" s="26" t="s">
        <v>42</v>
      </c>
      <c r="M991" s="27" t="s">
        <v>42</v>
      </c>
      <c r="N991" s="28" t="s">
        <v>42</v>
      </c>
      <c r="O991" s="1"/>
      <c r="P991" s="1"/>
      <c r="Q991" s="6" t="s">
        <v>1380</v>
      </c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x14ac:dyDescent="0.2">
      <c r="A992" s="40"/>
      <c r="B992" s="97"/>
      <c r="C992" s="111" t="s">
        <v>1381</v>
      </c>
      <c r="D992" s="111"/>
      <c r="E992" s="111"/>
      <c r="F992" s="111"/>
      <c r="G992" s="111"/>
      <c r="H992" s="111"/>
      <c r="I992" s="111"/>
      <c r="J992" s="111"/>
      <c r="K992" s="111"/>
      <c r="L992" s="111"/>
      <c r="M992" s="111"/>
      <c r="N992" s="112"/>
      <c r="O992" s="1"/>
      <c r="P992" s="1"/>
      <c r="Q992" s="1"/>
      <c r="R992" s="6" t="s">
        <v>1381</v>
      </c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x14ac:dyDescent="0.2">
      <c r="A993" s="31"/>
      <c r="B993" s="30" t="s">
        <v>54</v>
      </c>
      <c r="C993" s="111" t="s">
        <v>60</v>
      </c>
      <c r="D993" s="111"/>
      <c r="E993" s="111"/>
      <c r="F993" s="41" t="s">
        <v>42</v>
      </c>
      <c r="G993" s="41" t="s">
        <v>42</v>
      </c>
      <c r="H993" s="41" t="s">
        <v>42</v>
      </c>
      <c r="I993" s="41" t="s">
        <v>42</v>
      </c>
      <c r="J993" s="42">
        <v>390.1</v>
      </c>
      <c r="K993" s="41" t="s">
        <v>42</v>
      </c>
      <c r="L993" s="42">
        <v>96.35</v>
      </c>
      <c r="M993" s="43">
        <v>8.57</v>
      </c>
      <c r="N993" s="44">
        <v>826</v>
      </c>
      <c r="O993" s="1"/>
      <c r="P993" s="1"/>
      <c r="Q993" s="1"/>
      <c r="R993" s="1"/>
      <c r="S993" s="6" t="s">
        <v>60</v>
      </c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x14ac:dyDescent="0.2">
      <c r="A994" s="31"/>
      <c r="B994" s="30" t="s">
        <v>62</v>
      </c>
      <c r="C994" s="111" t="s">
        <v>63</v>
      </c>
      <c r="D994" s="111"/>
      <c r="E994" s="111"/>
      <c r="F994" s="41" t="s">
        <v>42</v>
      </c>
      <c r="G994" s="41" t="s">
        <v>42</v>
      </c>
      <c r="H994" s="41" t="s">
        <v>42</v>
      </c>
      <c r="I994" s="41" t="s">
        <v>42</v>
      </c>
      <c r="J994" s="42">
        <v>204.08</v>
      </c>
      <c r="K994" s="41" t="s">
        <v>42</v>
      </c>
      <c r="L994" s="42">
        <v>50.41</v>
      </c>
      <c r="M994" s="43">
        <v>8.57</v>
      </c>
      <c r="N994" s="44">
        <v>432</v>
      </c>
      <c r="O994" s="1"/>
      <c r="P994" s="1"/>
      <c r="Q994" s="1"/>
      <c r="R994" s="1"/>
      <c r="S994" s="6" t="s">
        <v>63</v>
      </c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x14ac:dyDescent="0.2">
      <c r="A995" s="31"/>
      <c r="B995" s="30" t="s">
        <v>64</v>
      </c>
      <c r="C995" s="111" t="s">
        <v>65</v>
      </c>
      <c r="D995" s="111"/>
      <c r="E995" s="111"/>
      <c r="F995" s="41" t="s">
        <v>42</v>
      </c>
      <c r="G995" s="41" t="s">
        <v>42</v>
      </c>
      <c r="H995" s="41" t="s">
        <v>42</v>
      </c>
      <c r="I995" s="41" t="s">
        <v>42</v>
      </c>
      <c r="J995" s="42">
        <v>30.77</v>
      </c>
      <c r="K995" s="41" t="s">
        <v>42</v>
      </c>
      <c r="L995" s="42">
        <v>7.6</v>
      </c>
      <c r="M995" s="43">
        <v>8.57</v>
      </c>
      <c r="N995" s="44">
        <v>65</v>
      </c>
      <c r="O995" s="1"/>
      <c r="P995" s="1"/>
      <c r="Q995" s="1"/>
      <c r="R995" s="1"/>
      <c r="S995" s="6" t="s">
        <v>65</v>
      </c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x14ac:dyDescent="0.2">
      <c r="A996" s="31"/>
      <c r="B996" s="30" t="s">
        <v>66</v>
      </c>
      <c r="C996" s="111" t="s">
        <v>67</v>
      </c>
      <c r="D996" s="111"/>
      <c r="E996" s="111"/>
      <c r="F996" s="41" t="s">
        <v>42</v>
      </c>
      <c r="G996" s="41" t="s">
        <v>42</v>
      </c>
      <c r="H996" s="41" t="s">
        <v>42</v>
      </c>
      <c r="I996" s="41" t="s">
        <v>42</v>
      </c>
      <c r="J996" s="42">
        <v>16057.11</v>
      </c>
      <c r="K996" s="41" t="s">
        <v>42</v>
      </c>
      <c r="L996" s="42">
        <v>3966.11</v>
      </c>
      <c r="M996" s="43">
        <v>8.57</v>
      </c>
      <c r="N996" s="44">
        <v>33990</v>
      </c>
      <c r="O996" s="1"/>
      <c r="P996" s="1"/>
      <c r="Q996" s="1"/>
      <c r="R996" s="1"/>
      <c r="S996" s="6" t="s">
        <v>67</v>
      </c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x14ac:dyDescent="0.2">
      <c r="A997" s="31"/>
      <c r="B997" s="30" t="s">
        <v>42</v>
      </c>
      <c r="C997" s="111" t="s">
        <v>71</v>
      </c>
      <c r="D997" s="111"/>
      <c r="E997" s="111"/>
      <c r="F997" s="41" t="s">
        <v>72</v>
      </c>
      <c r="G997" s="41" t="s">
        <v>818</v>
      </c>
      <c r="H997" s="41" t="s">
        <v>42</v>
      </c>
      <c r="I997" s="41" t="s">
        <v>819</v>
      </c>
      <c r="J997" s="42" t="s">
        <v>42</v>
      </c>
      <c r="K997" s="41" t="s">
        <v>42</v>
      </c>
      <c r="L997" s="42" t="s">
        <v>42</v>
      </c>
      <c r="M997" s="43" t="s">
        <v>42</v>
      </c>
      <c r="N997" s="44" t="s">
        <v>42</v>
      </c>
      <c r="O997" s="1"/>
      <c r="P997" s="1"/>
      <c r="Q997" s="1"/>
      <c r="R997" s="1"/>
      <c r="S997" s="1"/>
      <c r="T997" s="6" t="s">
        <v>71</v>
      </c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 x14ac:dyDescent="0.2">
      <c r="A998" s="31"/>
      <c r="B998" s="30" t="s">
        <v>42</v>
      </c>
      <c r="C998" s="111" t="s">
        <v>75</v>
      </c>
      <c r="D998" s="111"/>
      <c r="E998" s="111"/>
      <c r="F998" s="41" t="s">
        <v>72</v>
      </c>
      <c r="G998" s="41" t="s">
        <v>820</v>
      </c>
      <c r="H998" s="41" t="s">
        <v>42</v>
      </c>
      <c r="I998" s="41" t="s">
        <v>821</v>
      </c>
      <c r="J998" s="42" t="s">
        <v>42</v>
      </c>
      <c r="K998" s="41" t="s">
        <v>42</v>
      </c>
      <c r="L998" s="42" t="s">
        <v>42</v>
      </c>
      <c r="M998" s="43" t="s">
        <v>42</v>
      </c>
      <c r="N998" s="44" t="s">
        <v>42</v>
      </c>
      <c r="O998" s="1"/>
      <c r="P998" s="1"/>
      <c r="Q998" s="1"/>
      <c r="R998" s="1"/>
      <c r="S998" s="1"/>
      <c r="T998" s="6" t="s">
        <v>75</v>
      </c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1:31" x14ac:dyDescent="0.2">
      <c r="A999" s="31"/>
      <c r="B999" s="30" t="s">
        <v>42</v>
      </c>
      <c r="C999" s="113" t="s">
        <v>78</v>
      </c>
      <c r="D999" s="113"/>
      <c r="E999" s="113"/>
      <c r="F999" s="25" t="s">
        <v>42</v>
      </c>
      <c r="G999" s="25" t="s">
        <v>42</v>
      </c>
      <c r="H999" s="25" t="s">
        <v>42</v>
      </c>
      <c r="I999" s="25" t="s">
        <v>42</v>
      </c>
      <c r="J999" s="26">
        <v>16651.29</v>
      </c>
      <c r="K999" s="25" t="s">
        <v>42</v>
      </c>
      <c r="L999" s="26">
        <v>4112.87</v>
      </c>
      <c r="M999" s="27" t="s">
        <v>42</v>
      </c>
      <c r="N999" s="28" t="s">
        <v>42</v>
      </c>
      <c r="O999" s="1"/>
      <c r="P999" s="1"/>
      <c r="Q999" s="1"/>
      <c r="R999" s="1"/>
      <c r="S999" s="1"/>
      <c r="T999" s="1"/>
      <c r="U999" s="6" t="s">
        <v>78</v>
      </c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spans="1:31" x14ac:dyDescent="0.2">
      <c r="A1000" s="31"/>
      <c r="B1000" s="30" t="s">
        <v>42</v>
      </c>
      <c r="C1000" s="111" t="s">
        <v>79</v>
      </c>
      <c r="D1000" s="111"/>
      <c r="E1000" s="111"/>
      <c r="F1000" s="41" t="s">
        <v>42</v>
      </c>
      <c r="G1000" s="41" t="s">
        <v>42</v>
      </c>
      <c r="H1000" s="41" t="s">
        <v>42</v>
      </c>
      <c r="I1000" s="41" t="s">
        <v>42</v>
      </c>
      <c r="J1000" s="42" t="s">
        <v>42</v>
      </c>
      <c r="K1000" s="41" t="s">
        <v>42</v>
      </c>
      <c r="L1000" s="42">
        <v>103.95</v>
      </c>
      <c r="M1000" s="43" t="s">
        <v>42</v>
      </c>
      <c r="N1000" s="44">
        <v>891</v>
      </c>
      <c r="O1000" s="1"/>
      <c r="P1000" s="1"/>
      <c r="Q1000" s="1"/>
      <c r="R1000" s="1"/>
      <c r="S1000" s="1"/>
      <c r="T1000" s="6" t="s">
        <v>79</v>
      </c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  <row r="1001" spans="1:31" ht="33.75" x14ac:dyDescent="0.2">
      <c r="A1001" s="31"/>
      <c r="B1001" s="30" t="s">
        <v>822</v>
      </c>
      <c r="C1001" s="111" t="s">
        <v>823</v>
      </c>
      <c r="D1001" s="111"/>
      <c r="E1001" s="111"/>
      <c r="F1001" s="41" t="s">
        <v>82</v>
      </c>
      <c r="G1001" s="41" t="s">
        <v>263</v>
      </c>
      <c r="H1001" s="41" t="s">
        <v>84</v>
      </c>
      <c r="I1001" s="41" t="s">
        <v>824</v>
      </c>
      <c r="J1001" s="42" t="s">
        <v>42</v>
      </c>
      <c r="K1001" s="41" t="s">
        <v>42</v>
      </c>
      <c r="L1001" s="42">
        <v>145.01</v>
      </c>
      <c r="M1001" s="43" t="s">
        <v>42</v>
      </c>
      <c r="N1001" s="44">
        <v>1243</v>
      </c>
      <c r="O1001" s="1"/>
      <c r="P1001" s="1"/>
      <c r="Q1001" s="1"/>
      <c r="R1001" s="1"/>
      <c r="S1001" s="1"/>
      <c r="T1001" s="6" t="s">
        <v>823</v>
      </c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</row>
    <row r="1002" spans="1:31" ht="33.75" x14ac:dyDescent="0.2">
      <c r="A1002" s="31"/>
      <c r="B1002" s="30" t="s">
        <v>825</v>
      </c>
      <c r="C1002" s="111" t="s">
        <v>826</v>
      </c>
      <c r="D1002" s="111"/>
      <c r="E1002" s="111"/>
      <c r="F1002" s="41" t="s">
        <v>82</v>
      </c>
      <c r="G1002" s="41" t="s">
        <v>70</v>
      </c>
      <c r="H1002" s="41" t="s">
        <v>89</v>
      </c>
      <c r="I1002" s="41" t="s">
        <v>230</v>
      </c>
      <c r="J1002" s="42" t="s">
        <v>42</v>
      </c>
      <c r="K1002" s="41" t="s">
        <v>42</v>
      </c>
      <c r="L1002" s="42">
        <v>88.36</v>
      </c>
      <c r="M1002" s="43" t="s">
        <v>42</v>
      </c>
      <c r="N1002" s="44">
        <v>757</v>
      </c>
      <c r="O1002" s="1"/>
      <c r="P1002" s="1"/>
      <c r="Q1002" s="1"/>
      <c r="R1002" s="1"/>
      <c r="S1002" s="1"/>
      <c r="T1002" s="6" t="s">
        <v>826</v>
      </c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</row>
    <row r="1003" spans="1:31" x14ac:dyDescent="0.2">
      <c r="A1003" s="45"/>
      <c r="B1003" s="96"/>
      <c r="C1003" s="114" t="s">
        <v>91</v>
      </c>
      <c r="D1003" s="114"/>
      <c r="E1003" s="114"/>
      <c r="F1003" s="101" t="s">
        <v>42</v>
      </c>
      <c r="G1003" s="101" t="s">
        <v>42</v>
      </c>
      <c r="H1003" s="101" t="s">
        <v>42</v>
      </c>
      <c r="I1003" s="101" t="s">
        <v>42</v>
      </c>
      <c r="J1003" s="102" t="s">
        <v>42</v>
      </c>
      <c r="K1003" s="101" t="s">
        <v>42</v>
      </c>
      <c r="L1003" s="102">
        <v>4346.24</v>
      </c>
      <c r="M1003" s="27" t="s">
        <v>42</v>
      </c>
      <c r="N1003" s="103">
        <v>37248</v>
      </c>
      <c r="O1003" s="1"/>
      <c r="P1003" s="1"/>
      <c r="Q1003" s="1"/>
      <c r="R1003" s="1"/>
      <c r="S1003" s="1"/>
      <c r="T1003" s="1"/>
      <c r="U1003" s="1"/>
      <c r="V1003" s="6" t="s">
        <v>91</v>
      </c>
      <c r="W1003" s="1"/>
      <c r="X1003" s="1"/>
      <c r="Y1003" s="1"/>
      <c r="Z1003" s="1"/>
      <c r="AA1003" s="1"/>
      <c r="AB1003" s="1"/>
      <c r="AC1003" s="1"/>
      <c r="AD1003" s="1"/>
      <c r="AE1003" s="1"/>
    </row>
    <row r="1004" spans="1:31" ht="22.5" x14ac:dyDescent="0.2">
      <c r="A1004" s="24" t="s">
        <v>861</v>
      </c>
      <c r="B1004" s="98" t="s">
        <v>828</v>
      </c>
      <c r="C1004" s="113" t="s">
        <v>829</v>
      </c>
      <c r="D1004" s="113"/>
      <c r="E1004" s="113"/>
      <c r="F1004" s="25" t="s">
        <v>133</v>
      </c>
      <c r="G1004" s="25" t="s">
        <v>42</v>
      </c>
      <c r="H1004" s="25" t="s">
        <v>42</v>
      </c>
      <c r="I1004" s="25" t="s">
        <v>830</v>
      </c>
      <c r="J1004" s="26">
        <v>7571</v>
      </c>
      <c r="K1004" s="25" t="s">
        <v>42</v>
      </c>
      <c r="L1004" s="26">
        <v>-3908.38</v>
      </c>
      <c r="M1004" s="27">
        <v>8.57</v>
      </c>
      <c r="N1004" s="28">
        <v>-33495</v>
      </c>
      <c r="O1004" s="1"/>
      <c r="P1004" s="1"/>
      <c r="Q1004" s="6" t="s">
        <v>829</v>
      </c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</row>
    <row r="1005" spans="1:31" x14ac:dyDescent="0.2">
      <c r="A1005" s="24" t="s">
        <v>866</v>
      </c>
      <c r="B1005" s="98" t="s">
        <v>832</v>
      </c>
      <c r="C1005" s="113" t="s">
        <v>1129</v>
      </c>
      <c r="D1005" s="113"/>
      <c r="E1005" s="113"/>
      <c r="F1005" s="25" t="s">
        <v>542</v>
      </c>
      <c r="G1005" s="25" t="s">
        <v>42</v>
      </c>
      <c r="H1005" s="25" t="s">
        <v>42</v>
      </c>
      <c r="I1005" s="25" t="s">
        <v>833</v>
      </c>
      <c r="J1005" s="26">
        <v>617.20000000000005</v>
      </c>
      <c r="K1005" s="25" t="s">
        <v>42</v>
      </c>
      <c r="L1005" s="26">
        <v>14627.64</v>
      </c>
      <c r="M1005" s="27">
        <v>8.57</v>
      </c>
      <c r="N1005" s="28">
        <v>125359</v>
      </c>
      <c r="O1005" s="1"/>
      <c r="P1005" s="1"/>
      <c r="Q1005" s="6" t="s">
        <v>1129</v>
      </c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</row>
    <row r="1006" spans="1:31" x14ac:dyDescent="0.2">
      <c r="A1006" s="40"/>
      <c r="B1006" s="97"/>
      <c r="C1006" s="111" t="s">
        <v>1382</v>
      </c>
      <c r="D1006" s="111"/>
      <c r="E1006" s="111"/>
      <c r="F1006" s="111"/>
      <c r="G1006" s="111"/>
      <c r="H1006" s="111"/>
      <c r="I1006" s="111"/>
      <c r="J1006" s="111"/>
      <c r="K1006" s="111"/>
      <c r="L1006" s="111"/>
      <c r="M1006" s="111"/>
      <c r="N1006" s="112"/>
      <c r="O1006" s="1"/>
      <c r="P1006" s="1"/>
      <c r="Q1006" s="1"/>
      <c r="R1006" s="6" t="s">
        <v>1382</v>
      </c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</row>
    <row r="1007" spans="1:31" x14ac:dyDescent="0.2">
      <c r="A1007" s="40"/>
      <c r="B1007" s="97"/>
      <c r="C1007" s="111" t="s">
        <v>1383</v>
      </c>
      <c r="D1007" s="111"/>
      <c r="E1007" s="111"/>
      <c r="F1007" s="111"/>
      <c r="G1007" s="111"/>
      <c r="H1007" s="111"/>
      <c r="I1007" s="111"/>
      <c r="J1007" s="111"/>
      <c r="K1007" s="111"/>
      <c r="L1007" s="111"/>
      <c r="M1007" s="111"/>
      <c r="N1007" s="112"/>
      <c r="O1007" s="1"/>
      <c r="P1007" s="1"/>
      <c r="Q1007" s="1"/>
      <c r="R1007" s="1"/>
      <c r="S1007" s="1"/>
      <c r="T1007" s="1"/>
      <c r="U1007" s="1"/>
      <c r="V1007" s="1"/>
      <c r="W1007" s="6" t="s">
        <v>1383</v>
      </c>
      <c r="X1007" s="1"/>
      <c r="Y1007" s="1"/>
      <c r="Z1007" s="1"/>
      <c r="AA1007" s="1"/>
      <c r="AB1007" s="1"/>
      <c r="AC1007" s="1"/>
      <c r="AD1007" s="1"/>
      <c r="AE1007" s="1"/>
    </row>
    <row r="1008" spans="1:31" x14ac:dyDescent="0.2">
      <c r="A1008" s="24" t="s">
        <v>869</v>
      </c>
      <c r="B1008" s="98" t="s">
        <v>835</v>
      </c>
      <c r="C1008" s="113" t="s">
        <v>1130</v>
      </c>
      <c r="D1008" s="113"/>
      <c r="E1008" s="113"/>
      <c r="F1008" s="25" t="s">
        <v>542</v>
      </c>
      <c r="G1008" s="25" t="s">
        <v>42</v>
      </c>
      <c r="H1008" s="25" t="s">
        <v>42</v>
      </c>
      <c r="I1008" s="25" t="s">
        <v>54</v>
      </c>
      <c r="J1008" s="26">
        <v>1567.48</v>
      </c>
      <c r="K1008" s="25" t="s">
        <v>42</v>
      </c>
      <c r="L1008" s="26">
        <v>1567.48</v>
      </c>
      <c r="M1008" s="27">
        <v>8.57</v>
      </c>
      <c r="N1008" s="28">
        <v>13433</v>
      </c>
      <c r="O1008" s="1"/>
      <c r="P1008" s="1"/>
      <c r="Q1008" s="6" t="s">
        <v>1130</v>
      </c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</row>
    <row r="1009" spans="1:31" x14ac:dyDescent="0.2">
      <c r="A1009" s="40"/>
      <c r="B1009" s="97"/>
      <c r="C1009" s="111" t="s">
        <v>1384</v>
      </c>
      <c r="D1009" s="111"/>
      <c r="E1009" s="111"/>
      <c r="F1009" s="111"/>
      <c r="G1009" s="111"/>
      <c r="H1009" s="111"/>
      <c r="I1009" s="111"/>
      <c r="J1009" s="111"/>
      <c r="K1009" s="111"/>
      <c r="L1009" s="111"/>
      <c r="M1009" s="111"/>
      <c r="N1009" s="112"/>
      <c r="O1009" s="1"/>
      <c r="P1009" s="1"/>
      <c r="Q1009" s="1"/>
      <c r="R1009" s="1"/>
      <c r="S1009" s="1"/>
      <c r="T1009" s="1"/>
      <c r="U1009" s="1"/>
      <c r="V1009" s="1"/>
      <c r="W1009" s="6" t="s">
        <v>1384</v>
      </c>
      <c r="X1009" s="1"/>
      <c r="Y1009" s="1"/>
      <c r="Z1009" s="1"/>
      <c r="AA1009" s="1"/>
      <c r="AB1009" s="1"/>
      <c r="AC1009" s="1"/>
      <c r="AD1009" s="1"/>
      <c r="AE1009" s="1"/>
    </row>
    <row r="1010" spans="1:31" ht="1.5" customHeight="1" x14ac:dyDescent="0.2">
      <c r="A1010" s="46"/>
      <c r="B1010" s="96"/>
      <c r="C1010" s="96"/>
      <c r="D1010" s="96"/>
      <c r="E1010" s="96"/>
      <c r="F1010" s="46"/>
      <c r="G1010" s="46"/>
      <c r="H1010" s="46"/>
      <c r="I1010" s="46"/>
      <c r="J1010" s="49"/>
      <c r="K1010" s="46"/>
      <c r="L1010" s="49"/>
      <c r="M1010" s="41"/>
      <c r="N1010" s="49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</row>
    <row r="1011" spans="1:31" x14ac:dyDescent="0.2">
      <c r="A1011" s="50"/>
      <c r="B1011" s="51" t="s">
        <v>42</v>
      </c>
      <c r="C1011" s="114" t="s">
        <v>836</v>
      </c>
      <c r="D1011" s="114"/>
      <c r="E1011" s="114"/>
      <c r="F1011" s="114"/>
      <c r="G1011" s="114"/>
      <c r="H1011" s="114"/>
      <c r="I1011" s="114"/>
      <c r="J1011" s="114"/>
      <c r="K1011" s="114"/>
      <c r="L1011" s="52" t="s">
        <v>42</v>
      </c>
      <c r="M1011" s="53"/>
      <c r="N1011" s="54"/>
      <c r="O1011" s="1"/>
      <c r="P1011" s="1"/>
      <c r="Q1011" s="1"/>
      <c r="R1011" s="1"/>
      <c r="S1011" s="1"/>
      <c r="T1011" s="1"/>
      <c r="U1011" s="1"/>
      <c r="V1011" s="1"/>
      <c r="W1011" s="1"/>
      <c r="X1011" s="6" t="s">
        <v>836</v>
      </c>
      <c r="Y1011" s="1"/>
      <c r="Z1011" s="1"/>
      <c r="AA1011" s="1"/>
      <c r="AB1011" s="1"/>
      <c r="AC1011" s="1"/>
      <c r="AD1011" s="1"/>
      <c r="AE1011" s="1"/>
    </row>
    <row r="1012" spans="1:31" x14ac:dyDescent="0.2">
      <c r="A1012" s="55"/>
      <c r="B1012" s="30" t="s">
        <v>42</v>
      </c>
      <c r="C1012" s="111" t="s">
        <v>278</v>
      </c>
      <c r="D1012" s="111"/>
      <c r="E1012" s="111"/>
      <c r="F1012" s="111"/>
      <c r="G1012" s="111"/>
      <c r="H1012" s="111"/>
      <c r="I1012" s="111"/>
      <c r="J1012" s="111"/>
      <c r="K1012" s="111"/>
      <c r="L1012" s="56">
        <v>16632.98</v>
      </c>
      <c r="M1012" s="57"/>
      <c r="N1012" s="58" t="s">
        <v>42</v>
      </c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6" t="s">
        <v>278</v>
      </c>
      <c r="Z1012" s="1"/>
      <c r="AA1012" s="1"/>
      <c r="AB1012" s="1"/>
      <c r="AC1012" s="1"/>
      <c r="AD1012" s="1"/>
      <c r="AE1012" s="1"/>
    </row>
    <row r="1013" spans="1:31" x14ac:dyDescent="0.2">
      <c r="A1013" s="55"/>
      <c r="B1013" s="30" t="s">
        <v>42</v>
      </c>
      <c r="C1013" s="111" t="s">
        <v>279</v>
      </c>
      <c r="D1013" s="111"/>
      <c r="E1013" s="111"/>
      <c r="F1013" s="111"/>
      <c r="G1013" s="111"/>
      <c r="H1013" s="111"/>
      <c r="I1013" s="111"/>
      <c r="J1013" s="111"/>
      <c r="K1013" s="111"/>
      <c r="L1013" s="56" t="s">
        <v>42</v>
      </c>
      <c r="M1013" s="57"/>
      <c r="N1013" s="58" t="s">
        <v>42</v>
      </c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6" t="s">
        <v>279</v>
      </c>
      <c r="Z1013" s="1"/>
      <c r="AA1013" s="1"/>
      <c r="AB1013" s="1"/>
      <c r="AC1013" s="1"/>
      <c r="AD1013" s="1"/>
      <c r="AE1013" s="1"/>
    </row>
    <row r="1014" spans="1:31" x14ac:dyDescent="0.2">
      <c r="A1014" s="55"/>
      <c r="B1014" s="30" t="s">
        <v>42</v>
      </c>
      <c r="C1014" s="111" t="s">
        <v>280</v>
      </c>
      <c r="D1014" s="111"/>
      <c r="E1014" s="111"/>
      <c r="F1014" s="111"/>
      <c r="G1014" s="111"/>
      <c r="H1014" s="111"/>
      <c r="I1014" s="111"/>
      <c r="J1014" s="111"/>
      <c r="K1014" s="111"/>
      <c r="L1014" s="56">
        <v>96.35</v>
      </c>
      <c r="M1014" s="57"/>
      <c r="N1014" s="58" t="s">
        <v>42</v>
      </c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6" t="s">
        <v>280</v>
      </c>
      <c r="Z1014" s="1"/>
      <c r="AA1014" s="1"/>
      <c r="AB1014" s="1"/>
      <c r="AC1014" s="1"/>
      <c r="AD1014" s="1"/>
      <c r="AE1014" s="1"/>
    </row>
    <row r="1015" spans="1:31" x14ac:dyDescent="0.2">
      <c r="A1015" s="55"/>
      <c r="B1015" s="30" t="s">
        <v>42</v>
      </c>
      <c r="C1015" s="111" t="s">
        <v>281</v>
      </c>
      <c r="D1015" s="111"/>
      <c r="E1015" s="111"/>
      <c r="F1015" s="111"/>
      <c r="G1015" s="111"/>
      <c r="H1015" s="111"/>
      <c r="I1015" s="111"/>
      <c r="J1015" s="111"/>
      <c r="K1015" s="111"/>
      <c r="L1015" s="56">
        <v>50.41</v>
      </c>
      <c r="M1015" s="57"/>
      <c r="N1015" s="58" t="s">
        <v>42</v>
      </c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6" t="s">
        <v>281</v>
      </c>
      <c r="Z1015" s="1"/>
      <c r="AA1015" s="1"/>
      <c r="AB1015" s="1"/>
      <c r="AC1015" s="1"/>
      <c r="AD1015" s="1"/>
      <c r="AE1015" s="1"/>
    </row>
    <row r="1016" spans="1:31" x14ac:dyDescent="0.2">
      <c r="A1016" s="55"/>
      <c r="B1016" s="30" t="s">
        <v>42</v>
      </c>
      <c r="C1016" s="111" t="s">
        <v>282</v>
      </c>
      <c r="D1016" s="111"/>
      <c r="E1016" s="111"/>
      <c r="F1016" s="111"/>
      <c r="G1016" s="111"/>
      <c r="H1016" s="111"/>
      <c r="I1016" s="111"/>
      <c r="J1016" s="111"/>
      <c r="K1016" s="111"/>
      <c r="L1016" s="56">
        <v>16252.85</v>
      </c>
      <c r="M1016" s="57"/>
      <c r="N1016" s="58" t="s">
        <v>42</v>
      </c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6" t="s">
        <v>282</v>
      </c>
      <c r="Z1016" s="1"/>
      <c r="AA1016" s="1"/>
      <c r="AB1016" s="1"/>
      <c r="AC1016" s="1"/>
      <c r="AD1016" s="1"/>
      <c r="AE1016" s="1"/>
    </row>
    <row r="1017" spans="1:31" x14ac:dyDescent="0.2">
      <c r="A1017" s="55"/>
      <c r="B1017" s="30" t="s">
        <v>42</v>
      </c>
      <c r="C1017" s="111" t="s">
        <v>283</v>
      </c>
      <c r="D1017" s="111"/>
      <c r="E1017" s="111"/>
      <c r="F1017" s="111"/>
      <c r="G1017" s="111"/>
      <c r="H1017" s="111"/>
      <c r="I1017" s="111"/>
      <c r="J1017" s="111"/>
      <c r="K1017" s="111"/>
      <c r="L1017" s="56">
        <v>145.01</v>
      </c>
      <c r="M1017" s="57"/>
      <c r="N1017" s="58" t="s">
        <v>42</v>
      </c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6" t="s">
        <v>283</v>
      </c>
      <c r="Z1017" s="1"/>
      <c r="AA1017" s="1"/>
      <c r="AB1017" s="1"/>
      <c r="AC1017" s="1"/>
      <c r="AD1017" s="1"/>
      <c r="AE1017" s="1"/>
    </row>
    <row r="1018" spans="1:31" x14ac:dyDescent="0.2">
      <c r="A1018" s="55"/>
      <c r="B1018" s="30" t="s">
        <v>42</v>
      </c>
      <c r="C1018" s="111" t="s">
        <v>284</v>
      </c>
      <c r="D1018" s="111"/>
      <c r="E1018" s="111"/>
      <c r="F1018" s="111"/>
      <c r="G1018" s="111"/>
      <c r="H1018" s="111"/>
      <c r="I1018" s="111"/>
      <c r="J1018" s="111"/>
      <c r="K1018" s="111"/>
      <c r="L1018" s="56">
        <v>88.36</v>
      </c>
      <c r="M1018" s="57"/>
      <c r="N1018" s="58" t="s">
        <v>42</v>
      </c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6" t="s">
        <v>284</v>
      </c>
      <c r="Z1018" s="1"/>
      <c r="AA1018" s="1"/>
      <c r="AB1018" s="1"/>
      <c r="AC1018" s="1"/>
      <c r="AD1018" s="1"/>
      <c r="AE1018" s="1"/>
    </row>
    <row r="1019" spans="1:31" x14ac:dyDescent="0.2">
      <c r="A1019" s="55"/>
      <c r="B1019" s="30" t="s">
        <v>42</v>
      </c>
      <c r="C1019" s="111" t="s">
        <v>285</v>
      </c>
      <c r="D1019" s="111"/>
      <c r="E1019" s="111"/>
      <c r="F1019" s="111"/>
      <c r="G1019" s="111"/>
      <c r="H1019" s="111"/>
      <c r="I1019" s="111"/>
      <c r="J1019" s="111"/>
      <c r="K1019" s="111"/>
      <c r="L1019" s="56">
        <v>103.95</v>
      </c>
      <c r="M1019" s="57"/>
      <c r="N1019" s="58" t="s">
        <v>42</v>
      </c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6" t="s">
        <v>285</v>
      </c>
      <c r="Z1019" s="1"/>
      <c r="AA1019" s="1"/>
      <c r="AB1019" s="1"/>
      <c r="AC1019" s="1"/>
      <c r="AD1019" s="1"/>
      <c r="AE1019" s="1"/>
    </row>
    <row r="1020" spans="1:31" x14ac:dyDescent="0.2">
      <c r="A1020" s="55"/>
      <c r="B1020" s="30" t="s">
        <v>42</v>
      </c>
      <c r="C1020" s="111" t="s">
        <v>286</v>
      </c>
      <c r="D1020" s="111"/>
      <c r="E1020" s="111"/>
      <c r="F1020" s="111"/>
      <c r="G1020" s="111"/>
      <c r="H1020" s="111"/>
      <c r="I1020" s="111"/>
      <c r="J1020" s="111"/>
      <c r="K1020" s="111"/>
      <c r="L1020" s="56">
        <v>145.01</v>
      </c>
      <c r="M1020" s="57"/>
      <c r="N1020" s="58" t="s">
        <v>42</v>
      </c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6" t="s">
        <v>286</v>
      </c>
      <c r="Z1020" s="1"/>
      <c r="AA1020" s="1"/>
      <c r="AB1020" s="1"/>
      <c r="AC1020" s="1"/>
      <c r="AD1020" s="1"/>
      <c r="AE1020" s="1"/>
    </row>
    <row r="1021" spans="1:31" x14ac:dyDescent="0.2">
      <c r="A1021" s="55"/>
      <c r="B1021" s="30" t="s">
        <v>42</v>
      </c>
      <c r="C1021" s="111" t="s">
        <v>287</v>
      </c>
      <c r="D1021" s="111"/>
      <c r="E1021" s="111"/>
      <c r="F1021" s="111"/>
      <c r="G1021" s="111"/>
      <c r="H1021" s="111"/>
      <c r="I1021" s="111"/>
      <c r="J1021" s="111"/>
      <c r="K1021" s="111"/>
      <c r="L1021" s="56">
        <v>88.36</v>
      </c>
      <c r="M1021" s="57"/>
      <c r="N1021" s="58" t="s">
        <v>42</v>
      </c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6" t="s">
        <v>287</v>
      </c>
      <c r="Z1021" s="1"/>
      <c r="AA1021" s="1"/>
      <c r="AB1021" s="1"/>
      <c r="AC1021" s="1"/>
      <c r="AD1021" s="1"/>
      <c r="AE1021" s="1"/>
    </row>
    <row r="1022" spans="1:31" x14ac:dyDescent="0.2">
      <c r="A1022" s="55"/>
      <c r="B1022" s="49" t="s">
        <v>42</v>
      </c>
      <c r="C1022" s="109" t="s">
        <v>837</v>
      </c>
      <c r="D1022" s="109"/>
      <c r="E1022" s="109"/>
      <c r="F1022" s="109"/>
      <c r="G1022" s="109"/>
      <c r="H1022" s="109"/>
      <c r="I1022" s="109"/>
      <c r="J1022" s="109"/>
      <c r="K1022" s="109"/>
      <c r="L1022" s="59">
        <v>16632.98</v>
      </c>
      <c r="M1022" s="60"/>
      <c r="N1022" s="6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6" t="s">
        <v>837</v>
      </c>
      <c r="AA1022" s="1"/>
      <c r="AB1022" s="1"/>
      <c r="AC1022" s="1"/>
      <c r="AD1022" s="1"/>
      <c r="AE1022" s="1"/>
    </row>
    <row r="1023" spans="1:31" x14ac:dyDescent="0.2">
      <c r="A1023" s="115" t="s">
        <v>1385</v>
      </c>
      <c r="B1023" s="116"/>
      <c r="C1023" s="116"/>
      <c r="D1023" s="116"/>
      <c r="E1023" s="116"/>
      <c r="F1023" s="116"/>
      <c r="G1023" s="116"/>
      <c r="H1023" s="116"/>
      <c r="I1023" s="116"/>
      <c r="J1023" s="116"/>
      <c r="K1023" s="116"/>
      <c r="L1023" s="116"/>
      <c r="M1023" s="116"/>
      <c r="N1023" s="117"/>
      <c r="O1023" s="1"/>
      <c r="P1023" s="6" t="s">
        <v>1385</v>
      </c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</row>
    <row r="1024" spans="1:31" x14ac:dyDescent="0.2">
      <c r="A1024" s="127" t="s">
        <v>1386</v>
      </c>
      <c r="B1024" s="128"/>
      <c r="C1024" s="128"/>
      <c r="D1024" s="128"/>
      <c r="E1024" s="128"/>
      <c r="F1024" s="128"/>
      <c r="G1024" s="128"/>
      <c r="H1024" s="128"/>
      <c r="I1024" s="128"/>
      <c r="J1024" s="128"/>
      <c r="K1024" s="128"/>
      <c r="L1024" s="128"/>
      <c r="M1024" s="128"/>
      <c r="N1024" s="129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6" t="s">
        <v>1386</v>
      </c>
      <c r="AB1024" s="1"/>
      <c r="AC1024" s="1"/>
      <c r="AD1024" s="1"/>
      <c r="AE1024" s="1"/>
    </row>
    <row r="1025" spans="1:31" ht="33.75" x14ac:dyDescent="0.2">
      <c r="A1025" s="24" t="s">
        <v>776</v>
      </c>
      <c r="B1025" s="98" t="s">
        <v>839</v>
      </c>
      <c r="C1025" s="113" t="s">
        <v>1387</v>
      </c>
      <c r="D1025" s="113"/>
      <c r="E1025" s="113"/>
      <c r="F1025" s="25" t="s">
        <v>56</v>
      </c>
      <c r="G1025" s="25" t="s">
        <v>42</v>
      </c>
      <c r="H1025" s="25" t="s">
        <v>42</v>
      </c>
      <c r="I1025" s="25" t="s">
        <v>446</v>
      </c>
      <c r="J1025" s="26" t="s">
        <v>42</v>
      </c>
      <c r="K1025" s="25" t="s">
        <v>42</v>
      </c>
      <c r="L1025" s="26" t="s">
        <v>42</v>
      </c>
      <c r="M1025" s="27" t="s">
        <v>42</v>
      </c>
      <c r="N1025" s="28" t="s">
        <v>42</v>
      </c>
      <c r="O1025" s="1"/>
      <c r="P1025" s="1"/>
      <c r="Q1025" s="6" t="s">
        <v>1387</v>
      </c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</row>
    <row r="1026" spans="1:31" x14ac:dyDescent="0.2">
      <c r="A1026" s="40"/>
      <c r="B1026" s="97"/>
      <c r="C1026" s="111" t="s">
        <v>1388</v>
      </c>
      <c r="D1026" s="111"/>
      <c r="E1026" s="111"/>
      <c r="F1026" s="111"/>
      <c r="G1026" s="111"/>
      <c r="H1026" s="111"/>
      <c r="I1026" s="111"/>
      <c r="J1026" s="111"/>
      <c r="K1026" s="111"/>
      <c r="L1026" s="111"/>
      <c r="M1026" s="111"/>
      <c r="N1026" s="112"/>
      <c r="O1026" s="1"/>
      <c r="P1026" s="1"/>
      <c r="Q1026" s="1"/>
      <c r="R1026" s="6" t="s">
        <v>1388</v>
      </c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</row>
    <row r="1027" spans="1:31" x14ac:dyDescent="0.2">
      <c r="A1027" s="31"/>
      <c r="B1027" s="30" t="s">
        <v>54</v>
      </c>
      <c r="C1027" s="111" t="s">
        <v>60</v>
      </c>
      <c r="D1027" s="111"/>
      <c r="E1027" s="111"/>
      <c r="F1027" s="41" t="s">
        <v>42</v>
      </c>
      <c r="G1027" s="41" t="s">
        <v>42</v>
      </c>
      <c r="H1027" s="41" t="s">
        <v>42</v>
      </c>
      <c r="I1027" s="41" t="s">
        <v>42</v>
      </c>
      <c r="J1027" s="42">
        <v>205.58</v>
      </c>
      <c r="K1027" s="41" t="s">
        <v>42</v>
      </c>
      <c r="L1027" s="42">
        <v>10.28</v>
      </c>
      <c r="M1027" s="43">
        <v>8.57</v>
      </c>
      <c r="N1027" s="44">
        <v>88</v>
      </c>
      <c r="O1027" s="1"/>
      <c r="P1027" s="1"/>
      <c r="Q1027" s="1"/>
      <c r="R1027" s="1"/>
      <c r="S1027" s="6" t="s">
        <v>60</v>
      </c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</row>
    <row r="1028" spans="1:31" x14ac:dyDescent="0.2">
      <c r="A1028" s="31"/>
      <c r="B1028" s="30" t="s">
        <v>62</v>
      </c>
      <c r="C1028" s="111" t="s">
        <v>63</v>
      </c>
      <c r="D1028" s="111"/>
      <c r="E1028" s="111"/>
      <c r="F1028" s="41" t="s">
        <v>42</v>
      </c>
      <c r="G1028" s="41" t="s">
        <v>42</v>
      </c>
      <c r="H1028" s="41" t="s">
        <v>42</v>
      </c>
      <c r="I1028" s="41" t="s">
        <v>42</v>
      </c>
      <c r="J1028" s="42">
        <v>449.69</v>
      </c>
      <c r="K1028" s="41" t="s">
        <v>42</v>
      </c>
      <c r="L1028" s="42">
        <v>22.48</v>
      </c>
      <c r="M1028" s="43">
        <v>8.57</v>
      </c>
      <c r="N1028" s="44">
        <v>193</v>
      </c>
      <c r="O1028" s="1"/>
      <c r="P1028" s="1"/>
      <c r="Q1028" s="1"/>
      <c r="R1028" s="1"/>
      <c r="S1028" s="6" t="s">
        <v>63</v>
      </c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</row>
    <row r="1029" spans="1:31" x14ac:dyDescent="0.2">
      <c r="A1029" s="31"/>
      <c r="B1029" s="30" t="s">
        <v>64</v>
      </c>
      <c r="C1029" s="111" t="s">
        <v>65</v>
      </c>
      <c r="D1029" s="111"/>
      <c r="E1029" s="111"/>
      <c r="F1029" s="41" t="s">
        <v>42</v>
      </c>
      <c r="G1029" s="41" t="s">
        <v>42</v>
      </c>
      <c r="H1029" s="41" t="s">
        <v>42</v>
      </c>
      <c r="I1029" s="41" t="s">
        <v>42</v>
      </c>
      <c r="J1029" s="42">
        <v>32.1</v>
      </c>
      <c r="K1029" s="41" t="s">
        <v>42</v>
      </c>
      <c r="L1029" s="42">
        <v>1.61</v>
      </c>
      <c r="M1029" s="43">
        <v>8.57</v>
      </c>
      <c r="N1029" s="44">
        <v>14</v>
      </c>
      <c r="O1029" s="1"/>
      <c r="P1029" s="1"/>
      <c r="Q1029" s="1"/>
      <c r="R1029" s="1"/>
      <c r="S1029" s="6" t="s">
        <v>65</v>
      </c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</row>
    <row r="1030" spans="1:31" x14ac:dyDescent="0.2">
      <c r="A1030" s="31"/>
      <c r="B1030" s="30" t="s">
        <v>66</v>
      </c>
      <c r="C1030" s="111" t="s">
        <v>67</v>
      </c>
      <c r="D1030" s="111"/>
      <c r="E1030" s="111"/>
      <c r="F1030" s="41" t="s">
        <v>42</v>
      </c>
      <c r="G1030" s="41" t="s">
        <v>42</v>
      </c>
      <c r="H1030" s="41" t="s">
        <v>42</v>
      </c>
      <c r="I1030" s="41" t="s">
        <v>42</v>
      </c>
      <c r="J1030" s="42">
        <v>4.88</v>
      </c>
      <c r="K1030" s="41" t="s">
        <v>42</v>
      </c>
      <c r="L1030" s="42">
        <v>0.24</v>
      </c>
      <c r="M1030" s="43">
        <v>8.57</v>
      </c>
      <c r="N1030" s="44">
        <v>2</v>
      </c>
      <c r="O1030" s="1"/>
      <c r="P1030" s="1"/>
      <c r="Q1030" s="1"/>
      <c r="R1030" s="1"/>
      <c r="S1030" s="6" t="s">
        <v>67</v>
      </c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</row>
    <row r="1031" spans="1:31" x14ac:dyDescent="0.2">
      <c r="A1031" s="31"/>
      <c r="B1031" s="30" t="s">
        <v>42</v>
      </c>
      <c r="C1031" s="111" t="s">
        <v>71</v>
      </c>
      <c r="D1031" s="111"/>
      <c r="E1031" s="111"/>
      <c r="F1031" s="41" t="s">
        <v>72</v>
      </c>
      <c r="G1031" s="41" t="s">
        <v>109</v>
      </c>
      <c r="H1031" s="41" t="s">
        <v>42</v>
      </c>
      <c r="I1031" s="41" t="s">
        <v>840</v>
      </c>
      <c r="J1031" s="42" t="s">
        <v>42</v>
      </c>
      <c r="K1031" s="41" t="s">
        <v>42</v>
      </c>
      <c r="L1031" s="42" t="s">
        <v>42</v>
      </c>
      <c r="M1031" s="43" t="s">
        <v>42</v>
      </c>
      <c r="N1031" s="44" t="s">
        <v>42</v>
      </c>
      <c r="O1031" s="1"/>
      <c r="P1031" s="1"/>
      <c r="Q1031" s="1"/>
      <c r="R1031" s="1"/>
      <c r="S1031" s="1"/>
      <c r="T1031" s="6" t="s">
        <v>71</v>
      </c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</row>
    <row r="1032" spans="1:31" x14ac:dyDescent="0.2">
      <c r="A1032" s="31"/>
      <c r="B1032" s="30" t="s">
        <v>42</v>
      </c>
      <c r="C1032" s="111" t="s">
        <v>75</v>
      </c>
      <c r="D1032" s="111"/>
      <c r="E1032" s="111"/>
      <c r="F1032" s="41" t="s">
        <v>72</v>
      </c>
      <c r="G1032" s="41" t="s">
        <v>841</v>
      </c>
      <c r="H1032" s="41" t="s">
        <v>42</v>
      </c>
      <c r="I1032" s="41" t="s">
        <v>842</v>
      </c>
      <c r="J1032" s="42" t="s">
        <v>42</v>
      </c>
      <c r="K1032" s="41" t="s">
        <v>42</v>
      </c>
      <c r="L1032" s="42" t="s">
        <v>42</v>
      </c>
      <c r="M1032" s="43" t="s">
        <v>42</v>
      </c>
      <c r="N1032" s="44" t="s">
        <v>42</v>
      </c>
      <c r="O1032" s="1"/>
      <c r="P1032" s="1"/>
      <c r="Q1032" s="1"/>
      <c r="R1032" s="1"/>
      <c r="S1032" s="1"/>
      <c r="T1032" s="6" t="s">
        <v>75</v>
      </c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</row>
    <row r="1033" spans="1:31" x14ac:dyDescent="0.2">
      <c r="A1033" s="31"/>
      <c r="B1033" s="30" t="s">
        <v>42</v>
      </c>
      <c r="C1033" s="113" t="s">
        <v>78</v>
      </c>
      <c r="D1033" s="113"/>
      <c r="E1033" s="113"/>
      <c r="F1033" s="25" t="s">
        <v>42</v>
      </c>
      <c r="G1033" s="25" t="s">
        <v>42</v>
      </c>
      <c r="H1033" s="25" t="s">
        <v>42</v>
      </c>
      <c r="I1033" s="25" t="s">
        <v>42</v>
      </c>
      <c r="J1033" s="26">
        <v>660.15</v>
      </c>
      <c r="K1033" s="25" t="s">
        <v>42</v>
      </c>
      <c r="L1033" s="26">
        <v>33</v>
      </c>
      <c r="M1033" s="27" t="s">
        <v>42</v>
      </c>
      <c r="N1033" s="28" t="s">
        <v>42</v>
      </c>
      <c r="O1033" s="1"/>
      <c r="P1033" s="1"/>
      <c r="Q1033" s="1"/>
      <c r="R1033" s="1"/>
      <c r="S1033" s="1"/>
      <c r="T1033" s="1"/>
      <c r="U1033" s="6" t="s">
        <v>78</v>
      </c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</row>
    <row r="1034" spans="1:31" x14ac:dyDescent="0.2">
      <c r="A1034" s="31"/>
      <c r="B1034" s="30" t="s">
        <v>42</v>
      </c>
      <c r="C1034" s="111" t="s">
        <v>79</v>
      </c>
      <c r="D1034" s="111"/>
      <c r="E1034" s="111"/>
      <c r="F1034" s="41" t="s">
        <v>42</v>
      </c>
      <c r="G1034" s="41" t="s">
        <v>42</v>
      </c>
      <c r="H1034" s="41" t="s">
        <v>42</v>
      </c>
      <c r="I1034" s="41" t="s">
        <v>42</v>
      </c>
      <c r="J1034" s="42" t="s">
        <v>42</v>
      </c>
      <c r="K1034" s="41" t="s">
        <v>42</v>
      </c>
      <c r="L1034" s="42">
        <v>11.89</v>
      </c>
      <c r="M1034" s="43" t="s">
        <v>42</v>
      </c>
      <c r="N1034" s="44">
        <v>102</v>
      </c>
      <c r="O1034" s="1"/>
      <c r="P1034" s="1"/>
      <c r="Q1034" s="1"/>
      <c r="R1034" s="1"/>
      <c r="S1034" s="1"/>
      <c r="T1034" s="6" t="s">
        <v>79</v>
      </c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</row>
    <row r="1035" spans="1:31" ht="22.5" x14ac:dyDescent="0.2">
      <c r="A1035" s="31"/>
      <c r="B1035" s="30" t="s">
        <v>774</v>
      </c>
      <c r="C1035" s="111" t="s">
        <v>775</v>
      </c>
      <c r="D1035" s="111"/>
      <c r="E1035" s="111"/>
      <c r="F1035" s="41" t="s">
        <v>82</v>
      </c>
      <c r="G1035" s="41" t="s">
        <v>776</v>
      </c>
      <c r="H1035" s="41" t="s">
        <v>42</v>
      </c>
      <c r="I1035" s="41" t="s">
        <v>776</v>
      </c>
      <c r="J1035" s="42" t="s">
        <v>42</v>
      </c>
      <c r="K1035" s="41" t="s">
        <v>42</v>
      </c>
      <c r="L1035" s="42">
        <v>16.88</v>
      </c>
      <c r="M1035" s="43" t="s">
        <v>42</v>
      </c>
      <c r="N1035" s="44">
        <v>145</v>
      </c>
      <c r="O1035" s="1"/>
      <c r="P1035" s="1"/>
      <c r="Q1035" s="1"/>
      <c r="R1035" s="1"/>
      <c r="S1035" s="1"/>
      <c r="T1035" s="6" t="s">
        <v>775</v>
      </c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</row>
    <row r="1036" spans="1:31" ht="22.5" x14ac:dyDescent="0.2">
      <c r="A1036" s="31"/>
      <c r="B1036" s="30" t="s">
        <v>777</v>
      </c>
      <c r="C1036" s="111" t="s">
        <v>778</v>
      </c>
      <c r="D1036" s="111"/>
      <c r="E1036" s="111"/>
      <c r="F1036" s="41" t="s">
        <v>82</v>
      </c>
      <c r="G1036" s="41" t="s">
        <v>658</v>
      </c>
      <c r="H1036" s="41" t="s">
        <v>89</v>
      </c>
      <c r="I1036" s="41" t="s">
        <v>779</v>
      </c>
      <c r="J1036" s="42" t="s">
        <v>42</v>
      </c>
      <c r="K1036" s="41" t="s">
        <v>42</v>
      </c>
      <c r="L1036" s="42">
        <v>9.6</v>
      </c>
      <c r="M1036" s="43" t="s">
        <v>42</v>
      </c>
      <c r="N1036" s="44">
        <v>82</v>
      </c>
      <c r="O1036" s="1"/>
      <c r="P1036" s="1"/>
      <c r="Q1036" s="1"/>
      <c r="R1036" s="1"/>
      <c r="S1036" s="1"/>
      <c r="T1036" s="6" t="s">
        <v>778</v>
      </c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</row>
    <row r="1037" spans="1:31" x14ac:dyDescent="0.2">
      <c r="A1037" s="45"/>
      <c r="B1037" s="96"/>
      <c r="C1037" s="114" t="s">
        <v>91</v>
      </c>
      <c r="D1037" s="114"/>
      <c r="E1037" s="114"/>
      <c r="F1037" s="101" t="s">
        <v>42</v>
      </c>
      <c r="G1037" s="101" t="s">
        <v>42</v>
      </c>
      <c r="H1037" s="101" t="s">
        <v>42</v>
      </c>
      <c r="I1037" s="101" t="s">
        <v>42</v>
      </c>
      <c r="J1037" s="102" t="s">
        <v>42</v>
      </c>
      <c r="K1037" s="101" t="s">
        <v>42</v>
      </c>
      <c r="L1037" s="102">
        <v>59.48</v>
      </c>
      <c r="M1037" s="27" t="s">
        <v>42</v>
      </c>
      <c r="N1037" s="103">
        <v>510</v>
      </c>
      <c r="O1037" s="1"/>
      <c r="P1037" s="1"/>
      <c r="Q1037" s="1"/>
      <c r="R1037" s="1"/>
      <c r="S1037" s="1"/>
      <c r="T1037" s="1"/>
      <c r="U1037" s="1"/>
      <c r="V1037" s="6" t="s">
        <v>91</v>
      </c>
      <c r="W1037" s="1"/>
      <c r="X1037" s="1"/>
      <c r="Y1037" s="1"/>
      <c r="Z1037" s="1"/>
      <c r="AA1037" s="1"/>
      <c r="AB1037" s="1"/>
      <c r="AC1037" s="1"/>
      <c r="AD1037" s="1"/>
      <c r="AE1037" s="1"/>
    </row>
    <row r="1038" spans="1:31" ht="33.75" x14ac:dyDescent="0.2">
      <c r="A1038" s="24" t="s">
        <v>350</v>
      </c>
      <c r="B1038" s="98" t="s">
        <v>844</v>
      </c>
      <c r="C1038" s="113" t="s">
        <v>1389</v>
      </c>
      <c r="D1038" s="113"/>
      <c r="E1038" s="113"/>
      <c r="F1038" s="25" t="s">
        <v>56</v>
      </c>
      <c r="G1038" s="25" t="s">
        <v>42</v>
      </c>
      <c r="H1038" s="25" t="s">
        <v>42</v>
      </c>
      <c r="I1038" s="25" t="s">
        <v>446</v>
      </c>
      <c r="J1038" s="26" t="s">
        <v>42</v>
      </c>
      <c r="K1038" s="25" t="s">
        <v>42</v>
      </c>
      <c r="L1038" s="26" t="s">
        <v>42</v>
      </c>
      <c r="M1038" s="27" t="s">
        <v>42</v>
      </c>
      <c r="N1038" s="28" t="s">
        <v>42</v>
      </c>
      <c r="O1038" s="1"/>
      <c r="P1038" s="1"/>
      <c r="Q1038" s="6" t="s">
        <v>1389</v>
      </c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</row>
    <row r="1039" spans="1:31" x14ac:dyDescent="0.2">
      <c r="A1039" s="40"/>
      <c r="B1039" s="97"/>
      <c r="C1039" s="111" t="s">
        <v>1388</v>
      </c>
      <c r="D1039" s="111"/>
      <c r="E1039" s="111"/>
      <c r="F1039" s="111"/>
      <c r="G1039" s="111"/>
      <c r="H1039" s="111"/>
      <c r="I1039" s="111"/>
      <c r="J1039" s="111"/>
      <c r="K1039" s="111"/>
      <c r="L1039" s="111"/>
      <c r="M1039" s="111"/>
      <c r="N1039" s="112"/>
      <c r="O1039" s="1"/>
      <c r="P1039" s="1"/>
      <c r="Q1039" s="1"/>
      <c r="R1039" s="6" t="s">
        <v>1388</v>
      </c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</row>
    <row r="1040" spans="1:31" x14ac:dyDescent="0.2">
      <c r="A1040" s="29"/>
      <c r="B1040" s="30" t="s">
        <v>42</v>
      </c>
      <c r="C1040" s="111" t="s">
        <v>845</v>
      </c>
      <c r="D1040" s="111"/>
      <c r="E1040" s="111"/>
      <c r="F1040" s="111"/>
      <c r="G1040" s="111"/>
      <c r="H1040" s="111"/>
      <c r="I1040" s="111"/>
      <c r="J1040" s="111"/>
      <c r="K1040" s="111"/>
      <c r="L1040" s="111"/>
      <c r="M1040" s="111"/>
      <c r="N1040" s="112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6" t="s">
        <v>845</v>
      </c>
      <c r="AC1040" s="1"/>
      <c r="AD1040" s="1"/>
      <c r="AE1040" s="1"/>
    </row>
    <row r="1041" spans="1:31" x14ac:dyDescent="0.2">
      <c r="A1041" s="31"/>
      <c r="B1041" s="30" t="s">
        <v>54</v>
      </c>
      <c r="C1041" s="111" t="s">
        <v>60</v>
      </c>
      <c r="D1041" s="111"/>
      <c r="E1041" s="111"/>
      <c r="F1041" s="41" t="s">
        <v>42</v>
      </c>
      <c r="G1041" s="41" t="s">
        <v>42</v>
      </c>
      <c r="H1041" s="41" t="s">
        <v>42</v>
      </c>
      <c r="I1041" s="41" t="s">
        <v>42</v>
      </c>
      <c r="J1041" s="42">
        <v>4.57</v>
      </c>
      <c r="K1041" s="41" t="s">
        <v>159</v>
      </c>
      <c r="L1041" s="42">
        <v>1.83</v>
      </c>
      <c r="M1041" s="43">
        <v>8.57</v>
      </c>
      <c r="N1041" s="44">
        <v>16</v>
      </c>
      <c r="O1041" s="1"/>
      <c r="P1041" s="1"/>
      <c r="Q1041" s="1"/>
      <c r="R1041" s="1"/>
      <c r="S1041" s="6" t="s">
        <v>60</v>
      </c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</row>
    <row r="1042" spans="1:31" x14ac:dyDescent="0.2">
      <c r="A1042" s="31"/>
      <c r="B1042" s="30" t="s">
        <v>62</v>
      </c>
      <c r="C1042" s="111" t="s">
        <v>63</v>
      </c>
      <c r="D1042" s="111"/>
      <c r="E1042" s="111"/>
      <c r="F1042" s="41" t="s">
        <v>42</v>
      </c>
      <c r="G1042" s="41" t="s">
        <v>42</v>
      </c>
      <c r="H1042" s="41" t="s">
        <v>42</v>
      </c>
      <c r="I1042" s="41" t="s">
        <v>42</v>
      </c>
      <c r="J1042" s="42">
        <v>9</v>
      </c>
      <c r="K1042" s="41" t="s">
        <v>159</v>
      </c>
      <c r="L1042" s="42">
        <v>3.6</v>
      </c>
      <c r="M1042" s="43">
        <v>8.57</v>
      </c>
      <c r="N1042" s="44">
        <v>31</v>
      </c>
      <c r="O1042" s="1"/>
      <c r="P1042" s="1"/>
      <c r="Q1042" s="1"/>
      <c r="R1042" s="1"/>
      <c r="S1042" s="6" t="s">
        <v>63</v>
      </c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</row>
    <row r="1043" spans="1:31" x14ac:dyDescent="0.2">
      <c r="A1043" s="31"/>
      <c r="B1043" s="30" t="s">
        <v>64</v>
      </c>
      <c r="C1043" s="111" t="s">
        <v>65</v>
      </c>
      <c r="D1043" s="111"/>
      <c r="E1043" s="111"/>
      <c r="F1043" s="41" t="s">
        <v>42</v>
      </c>
      <c r="G1043" s="41" t="s">
        <v>42</v>
      </c>
      <c r="H1043" s="41" t="s">
        <v>42</v>
      </c>
      <c r="I1043" s="41" t="s">
        <v>42</v>
      </c>
      <c r="J1043" s="42">
        <v>1.01</v>
      </c>
      <c r="K1043" s="41" t="s">
        <v>159</v>
      </c>
      <c r="L1043" s="42">
        <v>0.4</v>
      </c>
      <c r="M1043" s="43">
        <v>8.57</v>
      </c>
      <c r="N1043" s="44">
        <v>3</v>
      </c>
      <c r="O1043" s="1"/>
      <c r="P1043" s="1"/>
      <c r="Q1043" s="1"/>
      <c r="R1043" s="1"/>
      <c r="S1043" s="6" t="s">
        <v>65</v>
      </c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</row>
    <row r="1044" spans="1:31" x14ac:dyDescent="0.2">
      <c r="A1044" s="31"/>
      <c r="B1044" s="30" t="s">
        <v>42</v>
      </c>
      <c r="C1044" s="111" t="s">
        <v>71</v>
      </c>
      <c r="D1044" s="111"/>
      <c r="E1044" s="111"/>
      <c r="F1044" s="41" t="s">
        <v>72</v>
      </c>
      <c r="G1044" s="41" t="s">
        <v>847</v>
      </c>
      <c r="H1044" s="41" t="s">
        <v>159</v>
      </c>
      <c r="I1044" s="41" t="s">
        <v>848</v>
      </c>
      <c r="J1044" s="42" t="s">
        <v>42</v>
      </c>
      <c r="K1044" s="41" t="s">
        <v>42</v>
      </c>
      <c r="L1044" s="42" t="s">
        <v>42</v>
      </c>
      <c r="M1044" s="43" t="s">
        <v>42</v>
      </c>
      <c r="N1044" s="44" t="s">
        <v>42</v>
      </c>
      <c r="O1044" s="1"/>
      <c r="P1044" s="1"/>
      <c r="Q1044" s="1"/>
      <c r="R1044" s="1"/>
      <c r="S1044" s="1"/>
      <c r="T1044" s="6" t="s">
        <v>71</v>
      </c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</row>
    <row r="1045" spans="1:31" x14ac:dyDescent="0.2">
      <c r="A1045" s="31"/>
      <c r="B1045" s="30" t="s">
        <v>42</v>
      </c>
      <c r="C1045" s="111" t="s">
        <v>75</v>
      </c>
      <c r="D1045" s="111"/>
      <c r="E1045" s="111"/>
      <c r="F1045" s="41" t="s">
        <v>72</v>
      </c>
      <c r="G1045" s="41" t="s">
        <v>381</v>
      </c>
      <c r="H1045" s="41" t="s">
        <v>159</v>
      </c>
      <c r="I1045" s="41" t="s">
        <v>849</v>
      </c>
      <c r="J1045" s="42" t="s">
        <v>42</v>
      </c>
      <c r="K1045" s="41" t="s">
        <v>42</v>
      </c>
      <c r="L1045" s="42" t="s">
        <v>42</v>
      </c>
      <c r="M1045" s="43" t="s">
        <v>42</v>
      </c>
      <c r="N1045" s="44" t="s">
        <v>42</v>
      </c>
      <c r="O1045" s="1"/>
      <c r="P1045" s="1"/>
      <c r="Q1045" s="1"/>
      <c r="R1045" s="1"/>
      <c r="S1045" s="1"/>
      <c r="T1045" s="6" t="s">
        <v>75</v>
      </c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</row>
    <row r="1046" spans="1:31" x14ac:dyDescent="0.2">
      <c r="A1046" s="31"/>
      <c r="B1046" s="30" t="s">
        <v>42</v>
      </c>
      <c r="C1046" s="113" t="s">
        <v>78</v>
      </c>
      <c r="D1046" s="113"/>
      <c r="E1046" s="113"/>
      <c r="F1046" s="25" t="s">
        <v>42</v>
      </c>
      <c r="G1046" s="25" t="s">
        <v>42</v>
      </c>
      <c r="H1046" s="25" t="s">
        <v>42</v>
      </c>
      <c r="I1046" s="25" t="s">
        <v>42</v>
      </c>
      <c r="J1046" s="26">
        <v>13.57</v>
      </c>
      <c r="K1046" s="25" t="s">
        <v>42</v>
      </c>
      <c r="L1046" s="26">
        <v>5.43</v>
      </c>
      <c r="M1046" s="27" t="s">
        <v>42</v>
      </c>
      <c r="N1046" s="28" t="s">
        <v>42</v>
      </c>
      <c r="O1046" s="1"/>
      <c r="P1046" s="1"/>
      <c r="Q1046" s="1"/>
      <c r="R1046" s="1"/>
      <c r="S1046" s="1"/>
      <c r="T1046" s="1"/>
      <c r="U1046" s="6" t="s">
        <v>78</v>
      </c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</row>
    <row r="1047" spans="1:31" x14ac:dyDescent="0.2">
      <c r="A1047" s="31"/>
      <c r="B1047" s="30" t="s">
        <v>42</v>
      </c>
      <c r="C1047" s="111" t="s">
        <v>79</v>
      </c>
      <c r="D1047" s="111"/>
      <c r="E1047" s="111"/>
      <c r="F1047" s="41" t="s">
        <v>42</v>
      </c>
      <c r="G1047" s="41" t="s">
        <v>42</v>
      </c>
      <c r="H1047" s="41" t="s">
        <v>42</v>
      </c>
      <c r="I1047" s="41" t="s">
        <v>42</v>
      </c>
      <c r="J1047" s="42" t="s">
        <v>42</v>
      </c>
      <c r="K1047" s="41" t="s">
        <v>42</v>
      </c>
      <c r="L1047" s="42">
        <v>2.23</v>
      </c>
      <c r="M1047" s="43" t="s">
        <v>42</v>
      </c>
      <c r="N1047" s="44">
        <v>19</v>
      </c>
      <c r="O1047" s="1"/>
      <c r="P1047" s="1"/>
      <c r="Q1047" s="1"/>
      <c r="R1047" s="1"/>
      <c r="S1047" s="1"/>
      <c r="T1047" s="6" t="s">
        <v>79</v>
      </c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</row>
    <row r="1048" spans="1:31" ht="22.5" x14ac:dyDescent="0.2">
      <c r="A1048" s="31"/>
      <c r="B1048" s="30" t="s">
        <v>774</v>
      </c>
      <c r="C1048" s="111" t="s">
        <v>775</v>
      </c>
      <c r="D1048" s="111"/>
      <c r="E1048" s="111"/>
      <c r="F1048" s="41" t="s">
        <v>82</v>
      </c>
      <c r="G1048" s="41" t="s">
        <v>776</v>
      </c>
      <c r="H1048" s="41" t="s">
        <v>42</v>
      </c>
      <c r="I1048" s="41" t="s">
        <v>776</v>
      </c>
      <c r="J1048" s="42" t="s">
        <v>42</v>
      </c>
      <c r="K1048" s="41" t="s">
        <v>42</v>
      </c>
      <c r="L1048" s="42">
        <v>3.17</v>
      </c>
      <c r="M1048" s="43" t="s">
        <v>42</v>
      </c>
      <c r="N1048" s="44">
        <v>27</v>
      </c>
      <c r="O1048" s="1"/>
      <c r="P1048" s="1"/>
      <c r="Q1048" s="1"/>
      <c r="R1048" s="1"/>
      <c r="S1048" s="1"/>
      <c r="T1048" s="6" t="s">
        <v>775</v>
      </c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</row>
    <row r="1049" spans="1:31" ht="22.5" x14ac:dyDescent="0.2">
      <c r="A1049" s="31"/>
      <c r="B1049" s="30" t="s">
        <v>777</v>
      </c>
      <c r="C1049" s="111" t="s">
        <v>778</v>
      </c>
      <c r="D1049" s="111"/>
      <c r="E1049" s="111"/>
      <c r="F1049" s="41" t="s">
        <v>82</v>
      </c>
      <c r="G1049" s="41" t="s">
        <v>658</v>
      </c>
      <c r="H1049" s="41" t="s">
        <v>89</v>
      </c>
      <c r="I1049" s="41" t="s">
        <v>779</v>
      </c>
      <c r="J1049" s="42" t="s">
        <v>42</v>
      </c>
      <c r="K1049" s="41" t="s">
        <v>42</v>
      </c>
      <c r="L1049" s="42">
        <v>1.8</v>
      </c>
      <c r="M1049" s="43" t="s">
        <v>42</v>
      </c>
      <c r="N1049" s="44">
        <v>15</v>
      </c>
      <c r="O1049" s="1"/>
      <c r="P1049" s="1"/>
      <c r="Q1049" s="1"/>
      <c r="R1049" s="1"/>
      <c r="S1049" s="1"/>
      <c r="T1049" s="6" t="s">
        <v>778</v>
      </c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</row>
    <row r="1050" spans="1:31" x14ac:dyDescent="0.2">
      <c r="A1050" s="45"/>
      <c r="B1050" s="96"/>
      <c r="C1050" s="114" t="s">
        <v>91</v>
      </c>
      <c r="D1050" s="114"/>
      <c r="E1050" s="114"/>
      <c r="F1050" s="101" t="s">
        <v>42</v>
      </c>
      <c r="G1050" s="101" t="s">
        <v>42</v>
      </c>
      <c r="H1050" s="101" t="s">
        <v>42</v>
      </c>
      <c r="I1050" s="101" t="s">
        <v>42</v>
      </c>
      <c r="J1050" s="102" t="s">
        <v>42</v>
      </c>
      <c r="K1050" s="101" t="s">
        <v>42</v>
      </c>
      <c r="L1050" s="102">
        <v>10.4</v>
      </c>
      <c r="M1050" s="27" t="s">
        <v>42</v>
      </c>
      <c r="N1050" s="103">
        <v>89</v>
      </c>
      <c r="O1050" s="1"/>
      <c r="P1050" s="1"/>
      <c r="Q1050" s="1"/>
      <c r="R1050" s="1"/>
      <c r="S1050" s="1"/>
      <c r="T1050" s="1"/>
      <c r="U1050" s="1"/>
      <c r="V1050" s="6" t="s">
        <v>91</v>
      </c>
      <c r="W1050" s="1"/>
      <c r="X1050" s="1"/>
      <c r="Y1050" s="1"/>
      <c r="Z1050" s="1"/>
      <c r="AA1050" s="1"/>
      <c r="AB1050" s="1"/>
      <c r="AC1050" s="1"/>
      <c r="AD1050" s="1"/>
      <c r="AE1050" s="1"/>
    </row>
    <row r="1051" spans="1:31" x14ac:dyDescent="0.2">
      <c r="A1051" s="24" t="s">
        <v>874</v>
      </c>
      <c r="B1051" s="98" t="s">
        <v>743</v>
      </c>
      <c r="C1051" s="113" t="s">
        <v>744</v>
      </c>
      <c r="D1051" s="113"/>
      <c r="E1051" s="113"/>
      <c r="F1051" s="25" t="s">
        <v>108</v>
      </c>
      <c r="G1051" s="25" t="s">
        <v>42</v>
      </c>
      <c r="H1051" s="25" t="s">
        <v>42</v>
      </c>
      <c r="I1051" s="25" t="s">
        <v>851</v>
      </c>
      <c r="J1051" s="26">
        <v>114.13</v>
      </c>
      <c r="K1051" s="25" t="s">
        <v>42</v>
      </c>
      <c r="L1051" s="26">
        <v>167.77</v>
      </c>
      <c r="M1051" s="27">
        <v>8.57</v>
      </c>
      <c r="N1051" s="28">
        <v>1438</v>
      </c>
      <c r="O1051" s="1"/>
      <c r="P1051" s="1"/>
      <c r="Q1051" s="6" t="s">
        <v>744</v>
      </c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</row>
    <row r="1052" spans="1:31" x14ac:dyDescent="0.2">
      <c r="A1052" s="40"/>
      <c r="B1052" s="97"/>
      <c r="C1052" s="111" t="s">
        <v>1390</v>
      </c>
      <c r="D1052" s="111"/>
      <c r="E1052" s="111"/>
      <c r="F1052" s="111"/>
      <c r="G1052" s="111"/>
      <c r="H1052" s="111"/>
      <c r="I1052" s="111"/>
      <c r="J1052" s="111"/>
      <c r="K1052" s="111"/>
      <c r="L1052" s="111"/>
      <c r="M1052" s="111"/>
      <c r="N1052" s="112"/>
      <c r="O1052" s="1"/>
      <c r="P1052" s="1"/>
      <c r="Q1052" s="1"/>
      <c r="R1052" s="6" t="s">
        <v>1390</v>
      </c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</row>
    <row r="1053" spans="1:31" x14ac:dyDescent="0.2">
      <c r="A1053" s="24" t="s">
        <v>1393</v>
      </c>
      <c r="B1053" s="98" t="s">
        <v>853</v>
      </c>
      <c r="C1053" s="113" t="s">
        <v>1391</v>
      </c>
      <c r="D1053" s="113"/>
      <c r="E1053" s="113"/>
      <c r="F1053" s="25" t="s">
        <v>133</v>
      </c>
      <c r="G1053" s="25" t="s">
        <v>42</v>
      </c>
      <c r="H1053" s="25" t="s">
        <v>42</v>
      </c>
      <c r="I1053" s="25" t="s">
        <v>854</v>
      </c>
      <c r="J1053" s="26" t="s">
        <v>42</v>
      </c>
      <c r="K1053" s="25" t="s">
        <v>42</v>
      </c>
      <c r="L1053" s="26" t="s">
        <v>42</v>
      </c>
      <c r="M1053" s="27" t="s">
        <v>42</v>
      </c>
      <c r="N1053" s="28" t="s">
        <v>42</v>
      </c>
      <c r="O1053" s="1"/>
      <c r="P1053" s="1"/>
      <c r="Q1053" s="6" t="s">
        <v>1391</v>
      </c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</row>
    <row r="1054" spans="1:31" x14ac:dyDescent="0.2">
      <c r="A1054" s="40"/>
      <c r="B1054" s="97"/>
      <c r="C1054" s="111" t="s">
        <v>1392</v>
      </c>
      <c r="D1054" s="111"/>
      <c r="E1054" s="111"/>
      <c r="F1054" s="111"/>
      <c r="G1054" s="111"/>
      <c r="H1054" s="111"/>
      <c r="I1054" s="111"/>
      <c r="J1054" s="111"/>
      <c r="K1054" s="111"/>
      <c r="L1054" s="111"/>
      <c r="M1054" s="111"/>
      <c r="N1054" s="112"/>
      <c r="O1054" s="1"/>
      <c r="P1054" s="1"/>
      <c r="Q1054" s="1"/>
      <c r="R1054" s="6" t="s">
        <v>1392</v>
      </c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</row>
    <row r="1055" spans="1:31" x14ac:dyDescent="0.2">
      <c r="A1055" s="31"/>
      <c r="B1055" s="30" t="s">
        <v>62</v>
      </c>
      <c r="C1055" s="111" t="s">
        <v>63</v>
      </c>
      <c r="D1055" s="111"/>
      <c r="E1055" s="111"/>
      <c r="F1055" s="41" t="s">
        <v>42</v>
      </c>
      <c r="G1055" s="41" t="s">
        <v>42</v>
      </c>
      <c r="H1055" s="41" t="s">
        <v>42</v>
      </c>
      <c r="I1055" s="41" t="s">
        <v>42</v>
      </c>
      <c r="J1055" s="42">
        <v>39.1</v>
      </c>
      <c r="K1055" s="41" t="s">
        <v>42</v>
      </c>
      <c r="L1055" s="42">
        <v>0.16</v>
      </c>
      <c r="M1055" s="43">
        <v>8.57</v>
      </c>
      <c r="N1055" s="44">
        <v>1</v>
      </c>
      <c r="O1055" s="1"/>
      <c r="P1055" s="1"/>
      <c r="Q1055" s="1"/>
      <c r="R1055" s="1"/>
      <c r="S1055" s="6" t="s">
        <v>63</v>
      </c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</row>
    <row r="1056" spans="1:31" x14ac:dyDescent="0.2">
      <c r="A1056" s="31"/>
      <c r="B1056" s="30" t="s">
        <v>64</v>
      </c>
      <c r="C1056" s="111" t="s">
        <v>65</v>
      </c>
      <c r="D1056" s="111"/>
      <c r="E1056" s="111"/>
      <c r="F1056" s="41" t="s">
        <v>42</v>
      </c>
      <c r="G1056" s="41" t="s">
        <v>42</v>
      </c>
      <c r="H1056" s="41" t="s">
        <v>42</v>
      </c>
      <c r="I1056" s="41" t="s">
        <v>42</v>
      </c>
      <c r="J1056" s="42">
        <v>7.15</v>
      </c>
      <c r="K1056" s="41" t="s">
        <v>42</v>
      </c>
      <c r="L1056" s="42">
        <v>0.03</v>
      </c>
      <c r="M1056" s="43">
        <v>8.57</v>
      </c>
      <c r="N1056" s="44" t="s">
        <v>42</v>
      </c>
      <c r="O1056" s="1"/>
      <c r="P1056" s="1"/>
      <c r="Q1056" s="1"/>
      <c r="R1056" s="1"/>
      <c r="S1056" s="6" t="s">
        <v>65</v>
      </c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</row>
    <row r="1057" spans="1:31" x14ac:dyDescent="0.2">
      <c r="A1057" s="31"/>
      <c r="B1057" s="30" t="s">
        <v>42</v>
      </c>
      <c r="C1057" s="111" t="s">
        <v>75</v>
      </c>
      <c r="D1057" s="111"/>
      <c r="E1057" s="111"/>
      <c r="F1057" s="41" t="s">
        <v>72</v>
      </c>
      <c r="G1057" s="41" t="s">
        <v>856</v>
      </c>
      <c r="H1057" s="41" t="s">
        <v>42</v>
      </c>
      <c r="I1057" s="41" t="s">
        <v>857</v>
      </c>
      <c r="J1057" s="42" t="s">
        <v>42</v>
      </c>
      <c r="K1057" s="41" t="s">
        <v>42</v>
      </c>
      <c r="L1057" s="42" t="s">
        <v>42</v>
      </c>
      <c r="M1057" s="43" t="s">
        <v>42</v>
      </c>
      <c r="N1057" s="44" t="s">
        <v>42</v>
      </c>
      <c r="O1057" s="1"/>
      <c r="P1057" s="1"/>
      <c r="Q1057" s="1"/>
      <c r="R1057" s="1"/>
      <c r="S1057" s="1"/>
      <c r="T1057" s="6" t="s">
        <v>75</v>
      </c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</row>
    <row r="1058" spans="1:31" x14ac:dyDescent="0.2">
      <c r="A1058" s="31"/>
      <c r="B1058" s="30" t="s">
        <v>42</v>
      </c>
      <c r="C1058" s="113" t="s">
        <v>78</v>
      </c>
      <c r="D1058" s="113"/>
      <c r="E1058" s="113"/>
      <c r="F1058" s="25" t="s">
        <v>42</v>
      </c>
      <c r="G1058" s="25" t="s">
        <v>42</v>
      </c>
      <c r="H1058" s="25" t="s">
        <v>42</v>
      </c>
      <c r="I1058" s="25" t="s">
        <v>42</v>
      </c>
      <c r="J1058" s="26">
        <v>39.1</v>
      </c>
      <c r="K1058" s="25" t="s">
        <v>42</v>
      </c>
      <c r="L1058" s="26">
        <v>0.16</v>
      </c>
      <c r="M1058" s="27" t="s">
        <v>42</v>
      </c>
      <c r="N1058" s="28" t="s">
        <v>42</v>
      </c>
      <c r="O1058" s="1"/>
      <c r="P1058" s="1"/>
      <c r="Q1058" s="1"/>
      <c r="R1058" s="1"/>
      <c r="S1058" s="1"/>
      <c r="T1058" s="1"/>
      <c r="U1058" s="6" t="s">
        <v>78</v>
      </c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</row>
    <row r="1059" spans="1:31" x14ac:dyDescent="0.2">
      <c r="A1059" s="31"/>
      <c r="B1059" s="30" t="s">
        <v>42</v>
      </c>
      <c r="C1059" s="111" t="s">
        <v>79</v>
      </c>
      <c r="D1059" s="111"/>
      <c r="E1059" s="111"/>
      <c r="F1059" s="41" t="s">
        <v>42</v>
      </c>
      <c r="G1059" s="41" t="s">
        <v>42</v>
      </c>
      <c r="H1059" s="41" t="s">
        <v>42</v>
      </c>
      <c r="I1059" s="41" t="s">
        <v>42</v>
      </c>
      <c r="J1059" s="42" t="s">
        <v>42</v>
      </c>
      <c r="K1059" s="41" t="s">
        <v>42</v>
      </c>
      <c r="L1059" s="42">
        <v>0.03</v>
      </c>
      <c r="M1059" s="43" t="s">
        <v>42</v>
      </c>
      <c r="N1059" s="44" t="s">
        <v>42</v>
      </c>
      <c r="O1059" s="1"/>
      <c r="P1059" s="1"/>
      <c r="Q1059" s="1"/>
      <c r="R1059" s="1"/>
      <c r="S1059" s="1"/>
      <c r="T1059" s="6" t="s">
        <v>79</v>
      </c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</row>
    <row r="1060" spans="1:31" ht="22.5" x14ac:dyDescent="0.2">
      <c r="A1060" s="31"/>
      <c r="B1060" s="30" t="s">
        <v>774</v>
      </c>
      <c r="C1060" s="111" t="s">
        <v>775</v>
      </c>
      <c r="D1060" s="111"/>
      <c r="E1060" s="111"/>
      <c r="F1060" s="41" t="s">
        <v>82</v>
      </c>
      <c r="G1060" s="41" t="s">
        <v>776</v>
      </c>
      <c r="H1060" s="41" t="s">
        <v>42</v>
      </c>
      <c r="I1060" s="41" t="s">
        <v>776</v>
      </c>
      <c r="J1060" s="42" t="s">
        <v>42</v>
      </c>
      <c r="K1060" s="41" t="s">
        <v>42</v>
      </c>
      <c r="L1060" s="42">
        <v>0.04</v>
      </c>
      <c r="M1060" s="43" t="s">
        <v>42</v>
      </c>
      <c r="N1060" s="44" t="s">
        <v>42</v>
      </c>
      <c r="O1060" s="1"/>
      <c r="P1060" s="1"/>
      <c r="Q1060" s="1"/>
      <c r="R1060" s="1"/>
      <c r="S1060" s="1"/>
      <c r="T1060" s="6" t="s">
        <v>775</v>
      </c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</row>
    <row r="1061" spans="1:31" ht="22.5" x14ac:dyDescent="0.2">
      <c r="A1061" s="31"/>
      <c r="B1061" s="30" t="s">
        <v>777</v>
      </c>
      <c r="C1061" s="111" t="s">
        <v>778</v>
      </c>
      <c r="D1061" s="111"/>
      <c r="E1061" s="111"/>
      <c r="F1061" s="41" t="s">
        <v>82</v>
      </c>
      <c r="G1061" s="41" t="s">
        <v>658</v>
      </c>
      <c r="H1061" s="41" t="s">
        <v>89</v>
      </c>
      <c r="I1061" s="41" t="s">
        <v>779</v>
      </c>
      <c r="J1061" s="42" t="s">
        <v>42</v>
      </c>
      <c r="K1061" s="41" t="s">
        <v>42</v>
      </c>
      <c r="L1061" s="42">
        <v>0.02</v>
      </c>
      <c r="M1061" s="43" t="s">
        <v>42</v>
      </c>
      <c r="N1061" s="44" t="s">
        <v>42</v>
      </c>
      <c r="O1061" s="1"/>
      <c r="P1061" s="1"/>
      <c r="Q1061" s="1"/>
      <c r="R1061" s="1"/>
      <c r="S1061" s="1"/>
      <c r="T1061" s="6" t="s">
        <v>778</v>
      </c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</row>
    <row r="1062" spans="1:31" x14ac:dyDescent="0.2">
      <c r="A1062" s="45"/>
      <c r="B1062" s="96"/>
      <c r="C1062" s="114" t="s">
        <v>91</v>
      </c>
      <c r="D1062" s="114"/>
      <c r="E1062" s="114"/>
      <c r="F1062" s="101" t="s">
        <v>42</v>
      </c>
      <c r="G1062" s="101" t="s">
        <v>42</v>
      </c>
      <c r="H1062" s="101" t="s">
        <v>42</v>
      </c>
      <c r="I1062" s="101" t="s">
        <v>42</v>
      </c>
      <c r="J1062" s="102" t="s">
        <v>42</v>
      </c>
      <c r="K1062" s="101" t="s">
        <v>42</v>
      </c>
      <c r="L1062" s="102">
        <v>0.22</v>
      </c>
      <c r="M1062" s="27" t="s">
        <v>42</v>
      </c>
      <c r="N1062" s="103">
        <v>1</v>
      </c>
      <c r="O1062" s="1"/>
      <c r="P1062" s="1"/>
      <c r="Q1062" s="1"/>
      <c r="R1062" s="1"/>
      <c r="S1062" s="1"/>
      <c r="T1062" s="1"/>
      <c r="U1062" s="1"/>
      <c r="V1062" s="6" t="s">
        <v>91</v>
      </c>
      <c r="W1062" s="1"/>
      <c r="X1062" s="1"/>
      <c r="Y1062" s="1"/>
      <c r="Z1062" s="1"/>
      <c r="AA1062" s="1"/>
      <c r="AB1062" s="1"/>
      <c r="AC1062" s="1"/>
      <c r="AD1062" s="1"/>
      <c r="AE1062" s="1"/>
    </row>
    <row r="1063" spans="1:31" ht="22.5" x14ac:dyDescent="0.2">
      <c r="A1063" s="24" t="s">
        <v>1394</v>
      </c>
      <c r="B1063" s="98" t="s">
        <v>859</v>
      </c>
      <c r="C1063" s="113" t="s">
        <v>860</v>
      </c>
      <c r="D1063" s="113"/>
      <c r="E1063" s="113"/>
      <c r="F1063" s="25" t="s">
        <v>133</v>
      </c>
      <c r="G1063" s="25" t="s">
        <v>42</v>
      </c>
      <c r="H1063" s="25" t="s">
        <v>42</v>
      </c>
      <c r="I1063" s="25" t="s">
        <v>855</v>
      </c>
      <c r="J1063" s="26">
        <v>1690</v>
      </c>
      <c r="K1063" s="25" t="s">
        <v>42</v>
      </c>
      <c r="L1063" s="26">
        <v>6.96</v>
      </c>
      <c r="M1063" s="27">
        <v>8.57</v>
      </c>
      <c r="N1063" s="28">
        <v>60</v>
      </c>
      <c r="O1063" s="1"/>
      <c r="P1063" s="1"/>
      <c r="Q1063" s="6" t="s">
        <v>860</v>
      </c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</row>
    <row r="1064" spans="1:31" ht="45" x14ac:dyDescent="0.2">
      <c r="A1064" s="24" t="s">
        <v>1396</v>
      </c>
      <c r="B1064" s="98" t="s">
        <v>862</v>
      </c>
      <c r="C1064" s="113" t="s">
        <v>1395</v>
      </c>
      <c r="D1064" s="113"/>
      <c r="E1064" s="113"/>
      <c r="F1064" s="25" t="s">
        <v>56</v>
      </c>
      <c r="G1064" s="25" t="s">
        <v>42</v>
      </c>
      <c r="H1064" s="25" t="s">
        <v>42</v>
      </c>
      <c r="I1064" s="25" t="s">
        <v>446</v>
      </c>
      <c r="J1064" s="26" t="s">
        <v>42</v>
      </c>
      <c r="K1064" s="25" t="s">
        <v>42</v>
      </c>
      <c r="L1064" s="26" t="s">
        <v>42</v>
      </c>
      <c r="M1064" s="27" t="s">
        <v>42</v>
      </c>
      <c r="N1064" s="28" t="s">
        <v>42</v>
      </c>
      <c r="O1064" s="1"/>
      <c r="P1064" s="1"/>
      <c r="Q1064" s="6" t="s">
        <v>1395</v>
      </c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</row>
    <row r="1065" spans="1:31" x14ac:dyDescent="0.2">
      <c r="A1065" s="40"/>
      <c r="B1065" s="97"/>
      <c r="C1065" s="111" t="s">
        <v>1388</v>
      </c>
      <c r="D1065" s="111"/>
      <c r="E1065" s="111"/>
      <c r="F1065" s="111"/>
      <c r="G1065" s="111"/>
      <c r="H1065" s="111"/>
      <c r="I1065" s="111"/>
      <c r="J1065" s="111"/>
      <c r="K1065" s="111"/>
      <c r="L1065" s="111"/>
      <c r="M1065" s="111"/>
      <c r="N1065" s="112"/>
      <c r="O1065" s="1"/>
      <c r="P1065" s="1"/>
      <c r="Q1065" s="1"/>
      <c r="R1065" s="6" t="s">
        <v>1388</v>
      </c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</row>
    <row r="1066" spans="1:31" x14ac:dyDescent="0.2">
      <c r="A1066" s="31"/>
      <c r="B1066" s="30" t="s">
        <v>54</v>
      </c>
      <c r="C1066" s="111" t="s">
        <v>60</v>
      </c>
      <c r="D1066" s="111"/>
      <c r="E1066" s="111"/>
      <c r="F1066" s="41" t="s">
        <v>42</v>
      </c>
      <c r="G1066" s="41" t="s">
        <v>42</v>
      </c>
      <c r="H1066" s="41" t="s">
        <v>42</v>
      </c>
      <c r="I1066" s="41" t="s">
        <v>42</v>
      </c>
      <c r="J1066" s="42">
        <v>133.78</v>
      </c>
      <c r="K1066" s="41" t="s">
        <v>42</v>
      </c>
      <c r="L1066" s="42">
        <v>6.69</v>
      </c>
      <c r="M1066" s="43">
        <v>8.57</v>
      </c>
      <c r="N1066" s="44">
        <v>57</v>
      </c>
      <c r="O1066" s="1"/>
      <c r="P1066" s="1"/>
      <c r="Q1066" s="1"/>
      <c r="R1066" s="1"/>
      <c r="S1066" s="6" t="s">
        <v>60</v>
      </c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</row>
    <row r="1067" spans="1:31" x14ac:dyDescent="0.2">
      <c r="A1067" s="31"/>
      <c r="B1067" s="30" t="s">
        <v>62</v>
      </c>
      <c r="C1067" s="111" t="s">
        <v>63</v>
      </c>
      <c r="D1067" s="111"/>
      <c r="E1067" s="111"/>
      <c r="F1067" s="41" t="s">
        <v>42</v>
      </c>
      <c r="G1067" s="41" t="s">
        <v>42</v>
      </c>
      <c r="H1067" s="41" t="s">
        <v>42</v>
      </c>
      <c r="I1067" s="41" t="s">
        <v>42</v>
      </c>
      <c r="J1067" s="42">
        <v>57.32</v>
      </c>
      <c r="K1067" s="41" t="s">
        <v>42</v>
      </c>
      <c r="L1067" s="42">
        <v>2.87</v>
      </c>
      <c r="M1067" s="43">
        <v>8.57</v>
      </c>
      <c r="N1067" s="44">
        <v>25</v>
      </c>
      <c r="O1067" s="1"/>
      <c r="P1067" s="1"/>
      <c r="Q1067" s="1"/>
      <c r="R1067" s="1"/>
      <c r="S1067" s="6" t="s">
        <v>63</v>
      </c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</row>
    <row r="1068" spans="1:31" x14ac:dyDescent="0.2">
      <c r="A1068" s="31"/>
      <c r="B1068" s="30" t="s">
        <v>64</v>
      </c>
      <c r="C1068" s="111" t="s">
        <v>65</v>
      </c>
      <c r="D1068" s="111"/>
      <c r="E1068" s="111"/>
      <c r="F1068" s="41" t="s">
        <v>42</v>
      </c>
      <c r="G1068" s="41" t="s">
        <v>42</v>
      </c>
      <c r="H1068" s="41" t="s">
        <v>42</v>
      </c>
      <c r="I1068" s="41" t="s">
        <v>42</v>
      </c>
      <c r="J1068" s="42">
        <v>0.8</v>
      </c>
      <c r="K1068" s="41" t="s">
        <v>42</v>
      </c>
      <c r="L1068" s="42">
        <v>0.04</v>
      </c>
      <c r="M1068" s="43">
        <v>8.57</v>
      </c>
      <c r="N1068" s="44" t="s">
        <v>42</v>
      </c>
      <c r="O1068" s="1"/>
      <c r="P1068" s="1"/>
      <c r="Q1068" s="1"/>
      <c r="R1068" s="1"/>
      <c r="S1068" s="6" t="s">
        <v>65</v>
      </c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</row>
    <row r="1069" spans="1:31" x14ac:dyDescent="0.2">
      <c r="A1069" s="31"/>
      <c r="B1069" s="30" t="s">
        <v>66</v>
      </c>
      <c r="C1069" s="111" t="s">
        <v>67</v>
      </c>
      <c r="D1069" s="111"/>
      <c r="E1069" s="111"/>
      <c r="F1069" s="41" t="s">
        <v>42</v>
      </c>
      <c r="G1069" s="41" t="s">
        <v>42</v>
      </c>
      <c r="H1069" s="41" t="s">
        <v>42</v>
      </c>
      <c r="I1069" s="41" t="s">
        <v>42</v>
      </c>
      <c r="J1069" s="42">
        <v>131.4</v>
      </c>
      <c r="K1069" s="41" t="s">
        <v>42</v>
      </c>
      <c r="L1069" s="42">
        <v>6.57</v>
      </c>
      <c r="M1069" s="43">
        <v>8.57</v>
      </c>
      <c r="N1069" s="44">
        <v>56</v>
      </c>
      <c r="O1069" s="1"/>
      <c r="P1069" s="1"/>
      <c r="Q1069" s="1"/>
      <c r="R1069" s="1"/>
      <c r="S1069" s="6" t="s">
        <v>67</v>
      </c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</row>
    <row r="1070" spans="1:31" x14ac:dyDescent="0.2">
      <c r="A1070" s="31"/>
      <c r="B1070" s="30" t="s">
        <v>42</v>
      </c>
      <c r="C1070" s="111" t="s">
        <v>71</v>
      </c>
      <c r="D1070" s="111"/>
      <c r="E1070" s="111"/>
      <c r="F1070" s="41" t="s">
        <v>72</v>
      </c>
      <c r="G1070" s="41" t="s">
        <v>863</v>
      </c>
      <c r="H1070" s="41" t="s">
        <v>42</v>
      </c>
      <c r="I1070" s="41" t="s">
        <v>864</v>
      </c>
      <c r="J1070" s="42" t="s">
        <v>42</v>
      </c>
      <c r="K1070" s="41" t="s">
        <v>42</v>
      </c>
      <c r="L1070" s="42" t="s">
        <v>42</v>
      </c>
      <c r="M1070" s="43" t="s">
        <v>42</v>
      </c>
      <c r="N1070" s="44" t="s">
        <v>42</v>
      </c>
      <c r="O1070" s="1"/>
      <c r="P1070" s="1"/>
      <c r="Q1070" s="1"/>
      <c r="R1070" s="1"/>
      <c r="S1070" s="1"/>
      <c r="T1070" s="6" t="s">
        <v>71</v>
      </c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</row>
    <row r="1071" spans="1:31" x14ac:dyDescent="0.2">
      <c r="A1071" s="31"/>
      <c r="B1071" s="30" t="s">
        <v>42</v>
      </c>
      <c r="C1071" s="111" t="s">
        <v>75</v>
      </c>
      <c r="D1071" s="111"/>
      <c r="E1071" s="111"/>
      <c r="F1071" s="41" t="s">
        <v>72</v>
      </c>
      <c r="G1071" s="41" t="s">
        <v>750</v>
      </c>
      <c r="H1071" s="41" t="s">
        <v>42</v>
      </c>
      <c r="I1071" s="41" t="s">
        <v>865</v>
      </c>
      <c r="J1071" s="42" t="s">
        <v>42</v>
      </c>
      <c r="K1071" s="41" t="s">
        <v>42</v>
      </c>
      <c r="L1071" s="42" t="s">
        <v>42</v>
      </c>
      <c r="M1071" s="43" t="s">
        <v>42</v>
      </c>
      <c r="N1071" s="44" t="s">
        <v>42</v>
      </c>
      <c r="O1071" s="1"/>
      <c r="P1071" s="1"/>
      <c r="Q1071" s="1"/>
      <c r="R1071" s="1"/>
      <c r="S1071" s="1"/>
      <c r="T1071" s="6" t="s">
        <v>75</v>
      </c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</row>
    <row r="1072" spans="1:31" x14ac:dyDescent="0.2">
      <c r="A1072" s="31"/>
      <c r="B1072" s="30" t="s">
        <v>42</v>
      </c>
      <c r="C1072" s="113" t="s">
        <v>78</v>
      </c>
      <c r="D1072" s="113"/>
      <c r="E1072" s="113"/>
      <c r="F1072" s="25" t="s">
        <v>42</v>
      </c>
      <c r="G1072" s="25" t="s">
        <v>42</v>
      </c>
      <c r="H1072" s="25" t="s">
        <v>42</v>
      </c>
      <c r="I1072" s="25" t="s">
        <v>42</v>
      </c>
      <c r="J1072" s="26">
        <v>322.5</v>
      </c>
      <c r="K1072" s="25" t="s">
        <v>42</v>
      </c>
      <c r="L1072" s="26">
        <v>16.13</v>
      </c>
      <c r="M1072" s="27" t="s">
        <v>42</v>
      </c>
      <c r="N1072" s="28" t="s">
        <v>42</v>
      </c>
      <c r="O1072" s="1"/>
      <c r="P1072" s="1"/>
      <c r="Q1072" s="1"/>
      <c r="R1072" s="1"/>
      <c r="S1072" s="1"/>
      <c r="T1072" s="1"/>
      <c r="U1072" s="6" t="s">
        <v>78</v>
      </c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</row>
    <row r="1073" spans="1:31" x14ac:dyDescent="0.2">
      <c r="A1073" s="31"/>
      <c r="B1073" s="30" t="s">
        <v>42</v>
      </c>
      <c r="C1073" s="111" t="s">
        <v>79</v>
      </c>
      <c r="D1073" s="111"/>
      <c r="E1073" s="111"/>
      <c r="F1073" s="41" t="s">
        <v>42</v>
      </c>
      <c r="G1073" s="41" t="s">
        <v>42</v>
      </c>
      <c r="H1073" s="41" t="s">
        <v>42</v>
      </c>
      <c r="I1073" s="41" t="s">
        <v>42</v>
      </c>
      <c r="J1073" s="42" t="s">
        <v>42</v>
      </c>
      <c r="K1073" s="41" t="s">
        <v>42</v>
      </c>
      <c r="L1073" s="42">
        <v>6.73</v>
      </c>
      <c r="M1073" s="43" t="s">
        <v>42</v>
      </c>
      <c r="N1073" s="44">
        <v>57</v>
      </c>
      <c r="O1073" s="1"/>
      <c r="P1073" s="1"/>
      <c r="Q1073" s="1"/>
      <c r="R1073" s="1"/>
      <c r="S1073" s="1"/>
      <c r="T1073" s="6" t="s">
        <v>79</v>
      </c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</row>
    <row r="1074" spans="1:31" ht="22.5" x14ac:dyDescent="0.2">
      <c r="A1074" s="31"/>
      <c r="B1074" s="30" t="s">
        <v>774</v>
      </c>
      <c r="C1074" s="111" t="s">
        <v>775</v>
      </c>
      <c r="D1074" s="111"/>
      <c r="E1074" s="111"/>
      <c r="F1074" s="41" t="s">
        <v>82</v>
      </c>
      <c r="G1074" s="41" t="s">
        <v>776</v>
      </c>
      <c r="H1074" s="41" t="s">
        <v>42</v>
      </c>
      <c r="I1074" s="41" t="s">
        <v>776</v>
      </c>
      <c r="J1074" s="42" t="s">
        <v>42</v>
      </c>
      <c r="K1074" s="41" t="s">
        <v>42</v>
      </c>
      <c r="L1074" s="42">
        <v>9.56</v>
      </c>
      <c r="M1074" s="43" t="s">
        <v>42</v>
      </c>
      <c r="N1074" s="44">
        <v>81</v>
      </c>
      <c r="O1074" s="1"/>
      <c r="P1074" s="1"/>
      <c r="Q1074" s="1"/>
      <c r="R1074" s="1"/>
      <c r="S1074" s="1"/>
      <c r="T1074" s="6" t="s">
        <v>775</v>
      </c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</row>
    <row r="1075" spans="1:31" ht="22.5" x14ac:dyDescent="0.2">
      <c r="A1075" s="31"/>
      <c r="B1075" s="30" t="s">
        <v>777</v>
      </c>
      <c r="C1075" s="111" t="s">
        <v>778</v>
      </c>
      <c r="D1075" s="111"/>
      <c r="E1075" s="111"/>
      <c r="F1075" s="41" t="s">
        <v>82</v>
      </c>
      <c r="G1075" s="41" t="s">
        <v>658</v>
      </c>
      <c r="H1075" s="41" t="s">
        <v>89</v>
      </c>
      <c r="I1075" s="41" t="s">
        <v>779</v>
      </c>
      <c r="J1075" s="42" t="s">
        <v>42</v>
      </c>
      <c r="K1075" s="41" t="s">
        <v>42</v>
      </c>
      <c r="L1075" s="42">
        <v>5.43</v>
      </c>
      <c r="M1075" s="43" t="s">
        <v>42</v>
      </c>
      <c r="N1075" s="44">
        <v>46</v>
      </c>
      <c r="O1075" s="1"/>
      <c r="P1075" s="1"/>
      <c r="Q1075" s="1"/>
      <c r="R1075" s="1"/>
      <c r="S1075" s="1"/>
      <c r="T1075" s="6" t="s">
        <v>778</v>
      </c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</row>
    <row r="1076" spans="1:31" x14ac:dyDescent="0.2">
      <c r="A1076" s="45"/>
      <c r="B1076" s="96"/>
      <c r="C1076" s="114" t="s">
        <v>91</v>
      </c>
      <c r="D1076" s="114"/>
      <c r="E1076" s="114"/>
      <c r="F1076" s="101" t="s">
        <v>42</v>
      </c>
      <c r="G1076" s="101" t="s">
        <v>42</v>
      </c>
      <c r="H1076" s="101" t="s">
        <v>42</v>
      </c>
      <c r="I1076" s="101" t="s">
        <v>42</v>
      </c>
      <c r="J1076" s="102" t="s">
        <v>42</v>
      </c>
      <c r="K1076" s="101" t="s">
        <v>42</v>
      </c>
      <c r="L1076" s="102">
        <v>31.12</v>
      </c>
      <c r="M1076" s="27" t="s">
        <v>42</v>
      </c>
      <c r="N1076" s="103">
        <v>265</v>
      </c>
      <c r="O1076" s="1"/>
      <c r="P1076" s="1"/>
      <c r="Q1076" s="1"/>
      <c r="R1076" s="1"/>
      <c r="S1076" s="1"/>
      <c r="T1076" s="1"/>
      <c r="U1076" s="1"/>
      <c r="V1076" s="6" t="s">
        <v>91</v>
      </c>
      <c r="W1076" s="1"/>
      <c r="X1076" s="1"/>
      <c r="Y1076" s="1"/>
      <c r="Z1076" s="1"/>
      <c r="AA1076" s="1"/>
      <c r="AB1076" s="1"/>
      <c r="AC1076" s="1"/>
      <c r="AD1076" s="1"/>
      <c r="AE1076" s="1"/>
    </row>
    <row r="1077" spans="1:31" ht="33.75" x14ac:dyDescent="0.2">
      <c r="A1077" s="24" t="s">
        <v>1400</v>
      </c>
      <c r="B1077" s="98" t="s">
        <v>867</v>
      </c>
      <c r="C1077" s="113" t="s">
        <v>1397</v>
      </c>
      <c r="D1077" s="113"/>
      <c r="E1077" s="113"/>
      <c r="F1077" s="25" t="s">
        <v>56</v>
      </c>
      <c r="G1077" s="25" t="s">
        <v>42</v>
      </c>
      <c r="H1077" s="25" t="s">
        <v>42</v>
      </c>
      <c r="I1077" s="25" t="s">
        <v>446</v>
      </c>
      <c r="J1077" s="26" t="s">
        <v>42</v>
      </c>
      <c r="K1077" s="25" t="s">
        <v>42</v>
      </c>
      <c r="L1077" s="26" t="s">
        <v>42</v>
      </c>
      <c r="M1077" s="27" t="s">
        <v>42</v>
      </c>
      <c r="N1077" s="28" t="s">
        <v>42</v>
      </c>
      <c r="O1077" s="1"/>
      <c r="P1077" s="1"/>
      <c r="Q1077" s="6" t="s">
        <v>1397</v>
      </c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</row>
    <row r="1078" spans="1:31" x14ac:dyDescent="0.2">
      <c r="A1078" s="40"/>
      <c r="B1078" s="97"/>
      <c r="C1078" s="111" t="s">
        <v>1388</v>
      </c>
      <c r="D1078" s="111"/>
      <c r="E1078" s="111"/>
      <c r="F1078" s="111"/>
      <c r="G1078" s="111"/>
      <c r="H1078" s="111"/>
      <c r="I1078" s="111"/>
      <c r="J1078" s="111"/>
      <c r="K1078" s="111"/>
      <c r="L1078" s="111"/>
      <c r="M1078" s="111"/>
      <c r="N1078" s="112"/>
      <c r="O1078" s="1"/>
      <c r="P1078" s="1"/>
      <c r="Q1078" s="1"/>
      <c r="R1078" s="6" t="s">
        <v>1388</v>
      </c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</row>
    <row r="1079" spans="1:31" x14ac:dyDescent="0.2">
      <c r="A1079" s="29"/>
      <c r="B1079" s="30" t="s">
        <v>42</v>
      </c>
      <c r="C1079" s="111" t="s">
        <v>1398</v>
      </c>
      <c r="D1079" s="111"/>
      <c r="E1079" s="111"/>
      <c r="F1079" s="111"/>
      <c r="G1079" s="111"/>
      <c r="H1079" s="111"/>
      <c r="I1079" s="111"/>
      <c r="J1079" s="111"/>
      <c r="K1079" s="111"/>
      <c r="L1079" s="111"/>
      <c r="M1079" s="111"/>
      <c r="N1079" s="112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6" t="s">
        <v>1398</v>
      </c>
      <c r="AC1079" s="1"/>
      <c r="AD1079" s="1"/>
      <c r="AE1079" s="1"/>
    </row>
    <row r="1080" spans="1:31" x14ac:dyDescent="0.2">
      <c r="A1080" s="31"/>
      <c r="B1080" s="30" t="s">
        <v>54</v>
      </c>
      <c r="C1080" s="111" t="s">
        <v>60</v>
      </c>
      <c r="D1080" s="111"/>
      <c r="E1080" s="111"/>
      <c r="F1080" s="41" t="s">
        <v>42</v>
      </c>
      <c r="G1080" s="41" t="s">
        <v>42</v>
      </c>
      <c r="H1080" s="41" t="s">
        <v>42</v>
      </c>
      <c r="I1080" s="41" t="s">
        <v>42</v>
      </c>
      <c r="J1080" s="42">
        <v>21.55</v>
      </c>
      <c r="K1080" s="41" t="s">
        <v>159</v>
      </c>
      <c r="L1080" s="42">
        <v>8.6199999999999992</v>
      </c>
      <c r="M1080" s="43">
        <v>8.57</v>
      </c>
      <c r="N1080" s="44">
        <v>74</v>
      </c>
      <c r="O1080" s="1"/>
      <c r="P1080" s="1"/>
      <c r="Q1080" s="1"/>
      <c r="R1080" s="1"/>
      <c r="S1080" s="6" t="s">
        <v>60</v>
      </c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</row>
    <row r="1081" spans="1:31" x14ac:dyDescent="0.2">
      <c r="A1081" s="31"/>
      <c r="B1081" s="30" t="s">
        <v>62</v>
      </c>
      <c r="C1081" s="111" t="s">
        <v>63</v>
      </c>
      <c r="D1081" s="111"/>
      <c r="E1081" s="111"/>
      <c r="F1081" s="41" t="s">
        <v>42</v>
      </c>
      <c r="G1081" s="41" t="s">
        <v>42</v>
      </c>
      <c r="H1081" s="41" t="s">
        <v>42</v>
      </c>
      <c r="I1081" s="41" t="s">
        <v>42</v>
      </c>
      <c r="J1081" s="42">
        <v>8.4</v>
      </c>
      <c r="K1081" s="41" t="s">
        <v>159</v>
      </c>
      <c r="L1081" s="42">
        <v>3.36</v>
      </c>
      <c r="M1081" s="43">
        <v>8.57</v>
      </c>
      <c r="N1081" s="44">
        <v>29</v>
      </c>
      <c r="O1081" s="1"/>
      <c r="P1081" s="1"/>
      <c r="Q1081" s="1"/>
      <c r="R1081" s="1"/>
      <c r="S1081" s="6" t="s">
        <v>63</v>
      </c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</row>
    <row r="1082" spans="1:31" x14ac:dyDescent="0.2">
      <c r="A1082" s="31"/>
      <c r="B1082" s="30" t="s">
        <v>42</v>
      </c>
      <c r="C1082" s="111" t="s">
        <v>71</v>
      </c>
      <c r="D1082" s="111"/>
      <c r="E1082" s="111"/>
      <c r="F1082" s="41" t="s">
        <v>72</v>
      </c>
      <c r="G1082" s="41" t="s">
        <v>868</v>
      </c>
      <c r="H1082" s="41" t="s">
        <v>159</v>
      </c>
      <c r="I1082" s="41" t="s">
        <v>1399</v>
      </c>
      <c r="J1082" s="42" t="s">
        <v>42</v>
      </c>
      <c r="K1082" s="41" t="s">
        <v>42</v>
      </c>
      <c r="L1082" s="42" t="s">
        <v>42</v>
      </c>
      <c r="M1082" s="43" t="s">
        <v>42</v>
      </c>
      <c r="N1082" s="44" t="s">
        <v>42</v>
      </c>
      <c r="O1082" s="1"/>
      <c r="P1082" s="1"/>
      <c r="Q1082" s="1"/>
      <c r="R1082" s="1"/>
      <c r="S1082" s="1"/>
      <c r="T1082" s="6" t="s">
        <v>71</v>
      </c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</row>
    <row r="1083" spans="1:31" x14ac:dyDescent="0.2">
      <c r="A1083" s="31"/>
      <c r="B1083" s="30" t="s">
        <v>42</v>
      </c>
      <c r="C1083" s="113" t="s">
        <v>78</v>
      </c>
      <c r="D1083" s="113"/>
      <c r="E1083" s="113"/>
      <c r="F1083" s="25" t="s">
        <v>42</v>
      </c>
      <c r="G1083" s="25" t="s">
        <v>42</v>
      </c>
      <c r="H1083" s="25" t="s">
        <v>42</v>
      </c>
      <c r="I1083" s="25" t="s">
        <v>42</v>
      </c>
      <c r="J1083" s="26">
        <v>29.95</v>
      </c>
      <c r="K1083" s="25" t="s">
        <v>42</v>
      </c>
      <c r="L1083" s="26">
        <v>11.98</v>
      </c>
      <c r="M1083" s="27" t="s">
        <v>42</v>
      </c>
      <c r="N1083" s="28" t="s">
        <v>42</v>
      </c>
      <c r="O1083" s="1"/>
      <c r="P1083" s="1"/>
      <c r="Q1083" s="1"/>
      <c r="R1083" s="1"/>
      <c r="S1083" s="1"/>
      <c r="T1083" s="1"/>
      <c r="U1083" s="6" t="s">
        <v>78</v>
      </c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</row>
    <row r="1084" spans="1:31" x14ac:dyDescent="0.2">
      <c r="A1084" s="31"/>
      <c r="B1084" s="30" t="s">
        <v>42</v>
      </c>
      <c r="C1084" s="111" t="s">
        <v>79</v>
      </c>
      <c r="D1084" s="111"/>
      <c r="E1084" s="111"/>
      <c r="F1084" s="41" t="s">
        <v>42</v>
      </c>
      <c r="G1084" s="41" t="s">
        <v>42</v>
      </c>
      <c r="H1084" s="41" t="s">
        <v>42</v>
      </c>
      <c r="I1084" s="41" t="s">
        <v>42</v>
      </c>
      <c r="J1084" s="42" t="s">
        <v>42</v>
      </c>
      <c r="K1084" s="41" t="s">
        <v>42</v>
      </c>
      <c r="L1084" s="42">
        <v>8.6199999999999992</v>
      </c>
      <c r="M1084" s="43" t="s">
        <v>42</v>
      </c>
      <c r="N1084" s="44">
        <v>74</v>
      </c>
      <c r="O1084" s="1"/>
      <c r="P1084" s="1"/>
      <c r="Q1084" s="1"/>
      <c r="R1084" s="1"/>
      <c r="S1084" s="1"/>
      <c r="T1084" s="6" t="s">
        <v>79</v>
      </c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</row>
    <row r="1085" spans="1:31" ht="22.5" x14ac:dyDescent="0.2">
      <c r="A1085" s="31"/>
      <c r="B1085" s="30" t="s">
        <v>774</v>
      </c>
      <c r="C1085" s="111" t="s">
        <v>775</v>
      </c>
      <c r="D1085" s="111"/>
      <c r="E1085" s="111"/>
      <c r="F1085" s="41" t="s">
        <v>82</v>
      </c>
      <c r="G1085" s="41" t="s">
        <v>776</v>
      </c>
      <c r="H1085" s="41" t="s">
        <v>42</v>
      </c>
      <c r="I1085" s="41" t="s">
        <v>776</v>
      </c>
      <c r="J1085" s="42" t="s">
        <v>42</v>
      </c>
      <c r="K1085" s="41" t="s">
        <v>42</v>
      </c>
      <c r="L1085" s="42">
        <v>12.24</v>
      </c>
      <c r="M1085" s="43" t="s">
        <v>42</v>
      </c>
      <c r="N1085" s="44">
        <v>105</v>
      </c>
      <c r="O1085" s="1"/>
      <c r="P1085" s="1"/>
      <c r="Q1085" s="1"/>
      <c r="R1085" s="1"/>
      <c r="S1085" s="1"/>
      <c r="T1085" s="6" t="s">
        <v>775</v>
      </c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</row>
    <row r="1086" spans="1:31" ht="22.5" x14ac:dyDescent="0.2">
      <c r="A1086" s="31"/>
      <c r="B1086" s="30" t="s">
        <v>777</v>
      </c>
      <c r="C1086" s="111" t="s">
        <v>778</v>
      </c>
      <c r="D1086" s="111"/>
      <c r="E1086" s="111"/>
      <c r="F1086" s="41" t="s">
        <v>82</v>
      </c>
      <c r="G1086" s="41" t="s">
        <v>658</v>
      </c>
      <c r="H1086" s="41" t="s">
        <v>89</v>
      </c>
      <c r="I1086" s="41" t="s">
        <v>779</v>
      </c>
      <c r="J1086" s="42" t="s">
        <v>42</v>
      </c>
      <c r="K1086" s="41" t="s">
        <v>42</v>
      </c>
      <c r="L1086" s="42">
        <v>6.96</v>
      </c>
      <c r="M1086" s="43" t="s">
        <v>42</v>
      </c>
      <c r="N1086" s="44">
        <v>60</v>
      </c>
      <c r="O1086" s="1"/>
      <c r="P1086" s="1"/>
      <c r="Q1086" s="1"/>
      <c r="R1086" s="1"/>
      <c r="S1086" s="1"/>
      <c r="T1086" s="6" t="s">
        <v>778</v>
      </c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</row>
    <row r="1087" spans="1:31" x14ac:dyDescent="0.2">
      <c r="A1087" s="45"/>
      <c r="B1087" s="96"/>
      <c r="C1087" s="114" t="s">
        <v>91</v>
      </c>
      <c r="D1087" s="114"/>
      <c r="E1087" s="114"/>
      <c r="F1087" s="101" t="s">
        <v>42</v>
      </c>
      <c r="G1087" s="101" t="s">
        <v>42</v>
      </c>
      <c r="H1087" s="101" t="s">
        <v>42</v>
      </c>
      <c r="I1087" s="101" t="s">
        <v>42</v>
      </c>
      <c r="J1087" s="102" t="s">
        <v>42</v>
      </c>
      <c r="K1087" s="101" t="s">
        <v>42</v>
      </c>
      <c r="L1087" s="102">
        <v>31.18</v>
      </c>
      <c r="M1087" s="27" t="s">
        <v>42</v>
      </c>
      <c r="N1087" s="103">
        <v>268</v>
      </c>
      <c r="O1087" s="1"/>
      <c r="P1087" s="1"/>
      <c r="Q1087" s="1"/>
      <c r="R1087" s="1"/>
      <c r="S1087" s="1"/>
      <c r="T1087" s="1"/>
      <c r="U1087" s="1"/>
      <c r="V1087" s="6" t="s">
        <v>91</v>
      </c>
      <c r="W1087" s="1"/>
      <c r="X1087" s="1"/>
      <c r="Y1087" s="1"/>
      <c r="Z1087" s="1"/>
      <c r="AA1087" s="1"/>
      <c r="AB1087" s="1"/>
      <c r="AC1087" s="1"/>
      <c r="AD1087" s="1"/>
      <c r="AE1087" s="1"/>
    </row>
    <row r="1088" spans="1:31" ht="22.5" x14ac:dyDescent="0.2">
      <c r="A1088" s="24" t="s">
        <v>1405</v>
      </c>
      <c r="B1088" s="98" t="s">
        <v>870</v>
      </c>
      <c r="C1088" s="113" t="s">
        <v>1401</v>
      </c>
      <c r="D1088" s="113"/>
      <c r="E1088" s="113"/>
      <c r="F1088" s="25" t="s">
        <v>133</v>
      </c>
      <c r="G1088" s="25" t="s">
        <v>42</v>
      </c>
      <c r="H1088" s="25" t="s">
        <v>42</v>
      </c>
      <c r="I1088" s="25" t="s">
        <v>1402</v>
      </c>
      <c r="J1088" s="26">
        <v>491.01</v>
      </c>
      <c r="K1088" s="25" t="s">
        <v>42</v>
      </c>
      <c r="L1088" s="26">
        <v>412.94</v>
      </c>
      <c r="M1088" s="27">
        <v>8.57</v>
      </c>
      <c r="N1088" s="28">
        <v>3539</v>
      </c>
      <c r="O1088" s="1"/>
      <c r="P1088" s="1"/>
      <c r="Q1088" s="6" t="s">
        <v>1401</v>
      </c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</row>
    <row r="1089" spans="1:31" x14ac:dyDescent="0.2">
      <c r="A1089" s="40"/>
      <c r="B1089" s="97"/>
      <c r="C1089" s="111" t="s">
        <v>1403</v>
      </c>
      <c r="D1089" s="111"/>
      <c r="E1089" s="111"/>
      <c r="F1089" s="111"/>
      <c r="G1089" s="111"/>
      <c r="H1089" s="111"/>
      <c r="I1089" s="111"/>
      <c r="J1089" s="111"/>
      <c r="K1089" s="111"/>
      <c r="L1089" s="111"/>
      <c r="M1089" s="111"/>
      <c r="N1089" s="112"/>
      <c r="O1089" s="1"/>
      <c r="P1089" s="1"/>
      <c r="Q1089" s="1"/>
      <c r="R1089" s="6" t="s">
        <v>1403</v>
      </c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</row>
    <row r="1090" spans="1:31" x14ac:dyDescent="0.2">
      <c r="A1090" s="127" t="s">
        <v>1404</v>
      </c>
      <c r="B1090" s="128"/>
      <c r="C1090" s="128"/>
      <c r="D1090" s="128"/>
      <c r="E1090" s="128"/>
      <c r="F1090" s="128"/>
      <c r="G1090" s="128"/>
      <c r="H1090" s="128"/>
      <c r="I1090" s="128"/>
      <c r="J1090" s="128"/>
      <c r="K1090" s="128"/>
      <c r="L1090" s="128"/>
      <c r="M1090" s="128"/>
      <c r="N1090" s="129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6" t="s">
        <v>1404</v>
      </c>
      <c r="AB1090" s="1"/>
      <c r="AC1090" s="1"/>
      <c r="AD1090" s="1"/>
      <c r="AE1090" s="1"/>
    </row>
    <row r="1091" spans="1:31" ht="33.75" x14ac:dyDescent="0.2">
      <c r="A1091" s="24" t="s">
        <v>1409</v>
      </c>
      <c r="B1091" s="98" t="s">
        <v>718</v>
      </c>
      <c r="C1091" s="113" t="s">
        <v>1352</v>
      </c>
      <c r="D1091" s="113"/>
      <c r="E1091" s="113"/>
      <c r="F1091" s="25" t="s">
        <v>56</v>
      </c>
      <c r="G1091" s="25" t="s">
        <v>42</v>
      </c>
      <c r="H1091" s="25" t="s">
        <v>42</v>
      </c>
      <c r="I1091" s="25" t="s">
        <v>1406</v>
      </c>
      <c r="J1091" s="26" t="s">
        <v>42</v>
      </c>
      <c r="K1091" s="25" t="s">
        <v>42</v>
      </c>
      <c r="L1091" s="26" t="s">
        <v>42</v>
      </c>
      <c r="M1091" s="27" t="s">
        <v>42</v>
      </c>
      <c r="N1091" s="28" t="s">
        <v>42</v>
      </c>
      <c r="O1091" s="1"/>
      <c r="P1091" s="1"/>
      <c r="Q1091" s="6" t="s">
        <v>1352</v>
      </c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</row>
    <row r="1092" spans="1:31" x14ac:dyDescent="0.2">
      <c r="A1092" s="40"/>
      <c r="B1092" s="97"/>
      <c r="C1092" s="111" t="s">
        <v>1407</v>
      </c>
      <c r="D1092" s="111"/>
      <c r="E1092" s="111"/>
      <c r="F1092" s="111"/>
      <c r="G1092" s="111"/>
      <c r="H1092" s="111"/>
      <c r="I1092" s="111"/>
      <c r="J1092" s="111"/>
      <c r="K1092" s="111"/>
      <c r="L1092" s="111"/>
      <c r="M1092" s="111"/>
      <c r="N1092" s="112"/>
      <c r="O1092" s="1"/>
      <c r="P1092" s="1"/>
      <c r="Q1092" s="1"/>
      <c r="R1092" s="6" t="s">
        <v>1407</v>
      </c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</row>
    <row r="1093" spans="1:31" x14ac:dyDescent="0.2">
      <c r="A1093" s="29"/>
      <c r="B1093" s="30" t="s">
        <v>42</v>
      </c>
      <c r="C1093" s="111" t="s">
        <v>871</v>
      </c>
      <c r="D1093" s="111"/>
      <c r="E1093" s="111"/>
      <c r="F1093" s="111"/>
      <c r="G1093" s="111"/>
      <c r="H1093" s="111"/>
      <c r="I1093" s="111"/>
      <c r="J1093" s="111"/>
      <c r="K1093" s="111"/>
      <c r="L1093" s="111"/>
      <c r="M1093" s="111"/>
      <c r="N1093" s="112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6" t="s">
        <v>871</v>
      </c>
      <c r="AC1093" s="1"/>
      <c r="AD1093" s="1"/>
      <c r="AE1093" s="1"/>
    </row>
    <row r="1094" spans="1:31" x14ac:dyDescent="0.2">
      <c r="A1094" s="31"/>
      <c r="B1094" s="30" t="s">
        <v>54</v>
      </c>
      <c r="C1094" s="111" t="s">
        <v>60</v>
      </c>
      <c r="D1094" s="111"/>
      <c r="E1094" s="111"/>
      <c r="F1094" s="41" t="s">
        <v>42</v>
      </c>
      <c r="G1094" s="41" t="s">
        <v>42</v>
      </c>
      <c r="H1094" s="41" t="s">
        <v>42</v>
      </c>
      <c r="I1094" s="41" t="s">
        <v>42</v>
      </c>
      <c r="J1094" s="42">
        <v>26.06</v>
      </c>
      <c r="K1094" s="41" t="s">
        <v>62</v>
      </c>
      <c r="L1094" s="42">
        <v>1.71</v>
      </c>
      <c r="M1094" s="43">
        <v>8.57</v>
      </c>
      <c r="N1094" s="44">
        <v>15</v>
      </c>
      <c r="O1094" s="1"/>
      <c r="P1094" s="1"/>
      <c r="Q1094" s="1"/>
      <c r="R1094" s="1"/>
      <c r="S1094" s="6" t="s">
        <v>60</v>
      </c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</row>
    <row r="1095" spans="1:31" x14ac:dyDescent="0.2">
      <c r="A1095" s="31"/>
      <c r="B1095" s="30" t="s">
        <v>62</v>
      </c>
      <c r="C1095" s="111" t="s">
        <v>63</v>
      </c>
      <c r="D1095" s="111"/>
      <c r="E1095" s="111"/>
      <c r="F1095" s="41" t="s">
        <v>42</v>
      </c>
      <c r="G1095" s="41" t="s">
        <v>42</v>
      </c>
      <c r="H1095" s="41" t="s">
        <v>42</v>
      </c>
      <c r="I1095" s="41" t="s">
        <v>42</v>
      </c>
      <c r="J1095" s="42">
        <v>7.0000000000000007E-2</v>
      </c>
      <c r="K1095" s="41" t="s">
        <v>62</v>
      </c>
      <c r="L1095" s="42">
        <v>0</v>
      </c>
      <c r="M1095" s="43">
        <v>8.57</v>
      </c>
      <c r="N1095" s="44" t="s">
        <v>42</v>
      </c>
      <c r="O1095" s="1"/>
      <c r="P1095" s="1"/>
      <c r="Q1095" s="1"/>
      <c r="R1095" s="1"/>
      <c r="S1095" s="6" t="s">
        <v>63</v>
      </c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</row>
    <row r="1096" spans="1:31" x14ac:dyDescent="0.2">
      <c r="A1096" s="31"/>
      <c r="B1096" s="30" t="s">
        <v>64</v>
      </c>
      <c r="C1096" s="111" t="s">
        <v>65</v>
      </c>
      <c r="D1096" s="111"/>
      <c r="E1096" s="111"/>
      <c r="F1096" s="41" t="s">
        <v>42</v>
      </c>
      <c r="G1096" s="41" t="s">
        <v>42</v>
      </c>
      <c r="H1096" s="41" t="s">
        <v>42</v>
      </c>
      <c r="I1096" s="41" t="s">
        <v>42</v>
      </c>
      <c r="J1096" s="42">
        <v>0.01</v>
      </c>
      <c r="K1096" s="41" t="s">
        <v>62</v>
      </c>
      <c r="L1096" s="42">
        <v>0</v>
      </c>
      <c r="M1096" s="43">
        <v>8.57</v>
      </c>
      <c r="N1096" s="44" t="s">
        <v>42</v>
      </c>
      <c r="O1096" s="1"/>
      <c r="P1096" s="1"/>
      <c r="Q1096" s="1"/>
      <c r="R1096" s="1"/>
      <c r="S1096" s="6" t="s">
        <v>65</v>
      </c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</row>
    <row r="1097" spans="1:31" x14ac:dyDescent="0.2">
      <c r="A1097" s="31"/>
      <c r="B1097" s="30" t="s">
        <v>42</v>
      </c>
      <c r="C1097" s="111" t="s">
        <v>71</v>
      </c>
      <c r="D1097" s="111"/>
      <c r="E1097" s="111"/>
      <c r="F1097" s="41" t="s">
        <v>72</v>
      </c>
      <c r="G1097" s="41" t="s">
        <v>720</v>
      </c>
      <c r="H1097" s="41" t="s">
        <v>62</v>
      </c>
      <c r="I1097" s="41" t="s">
        <v>1408</v>
      </c>
      <c r="J1097" s="42" t="s">
        <v>42</v>
      </c>
      <c r="K1097" s="41" t="s">
        <v>42</v>
      </c>
      <c r="L1097" s="42" t="s">
        <v>42</v>
      </c>
      <c r="M1097" s="43" t="s">
        <v>42</v>
      </c>
      <c r="N1097" s="44" t="s">
        <v>42</v>
      </c>
      <c r="O1097" s="1"/>
      <c r="P1097" s="1"/>
      <c r="Q1097" s="1"/>
      <c r="R1097" s="1"/>
      <c r="S1097" s="1"/>
      <c r="T1097" s="6" t="s">
        <v>71</v>
      </c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</row>
    <row r="1098" spans="1:31" x14ac:dyDescent="0.2">
      <c r="A1098" s="31"/>
      <c r="B1098" s="30" t="s">
        <v>42</v>
      </c>
      <c r="C1098" s="113" t="s">
        <v>78</v>
      </c>
      <c r="D1098" s="113"/>
      <c r="E1098" s="113"/>
      <c r="F1098" s="25" t="s">
        <v>42</v>
      </c>
      <c r="G1098" s="25" t="s">
        <v>42</v>
      </c>
      <c r="H1098" s="25" t="s">
        <v>42</v>
      </c>
      <c r="I1098" s="25" t="s">
        <v>42</v>
      </c>
      <c r="J1098" s="26">
        <v>26.13</v>
      </c>
      <c r="K1098" s="25" t="s">
        <v>42</v>
      </c>
      <c r="L1098" s="26">
        <v>1.71</v>
      </c>
      <c r="M1098" s="27" t="s">
        <v>42</v>
      </c>
      <c r="N1098" s="28" t="s">
        <v>42</v>
      </c>
      <c r="O1098" s="1"/>
      <c r="P1098" s="1"/>
      <c r="Q1098" s="1"/>
      <c r="R1098" s="1"/>
      <c r="S1098" s="1"/>
      <c r="T1098" s="1"/>
      <c r="U1098" s="6" t="s">
        <v>78</v>
      </c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</row>
    <row r="1099" spans="1:31" x14ac:dyDescent="0.2">
      <c r="A1099" s="31"/>
      <c r="B1099" s="30" t="s">
        <v>42</v>
      </c>
      <c r="C1099" s="111" t="s">
        <v>79</v>
      </c>
      <c r="D1099" s="111"/>
      <c r="E1099" s="111"/>
      <c r="F1099" s="41" t="s">
        <v>42</v>
      </c>
      <c r="G1099" s="41" t="s">
        <v>42</v>
      </c>
      <c r="H1099" s="41" t="s">
        <v>42</v>
      </c>
      <c r="I1099" s="41" t="s">
        <v>42</v>
      </c>
      <c r="J1099" s="42" t="s">
        <v>42</v>
      </c>
      <c r="K1099" s="41" t="s">
        <v>42</v>
      </c>
      <c r="L1099" s="42">
        <v>1.71</v>
      </c>
      <c r="M1099" s="43" t="s">
        <v>42</v>
      </c>
      <c r="N1099" s="44">
        <v>15</v>
      </c>
      <c r="O1099" s="1"/>
      <c r="P1099" s="1"/>
      <c r="Q1099" s="1"/>
      <c r="R1099" s="1"/>
      <c r="S1099" s="1"/>
      <c r="T1099" s="6" t="s">
        <v>79</v>
      </c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</row>
    <row r="1100" spans="1:31" ht="22.5" x14ac:dyDescent="0.2">
      <c r="A1100" s="31"/>
      <c r="B1100" s="30" t="s">
        <v>253</v>
      </c>
      <c r="C1100" s="111" t="s">
        <v>254</v>
      </c>
      <c r="D1100" s="111"/>
      <c r="E1100" s="111"/>
      <c r="F1100" s="41" t="s">
        <v>82</v>
      </c>
      <c r="G1100" s="41" t="s">
        <v>255</v>
      </c>
      <c r="H1100" s="41" t="s">
        <v>84</v>
      </c>
      <c r="I1100" s="41" t="s">
        <v>256</v>
      </c>
      <c r="J1100" s="42" t="s">
        <v>42</v>
      </c>
      <c r="K1100" s="41" t="s">
        <v>42</v>
      </c>
      <c r="L1100" s="42">
        <v>1.88</v>
      </c>
      <c r="M1100" s="43" t="s">
        <v>42</v>
      </c>
      <c r="N1100" s="44">
        <v>16</v>
      </c>
      <c r="O1100" s="1"/>
      <c r="P1100" s="1"/>
      <c r="Q1100" s="1"/>
      <c r="R1100" s="1"/>
      <c r="S1100" s="1"/>
      <c r="T1100" s="6" t="s">
        <v>254</v>
      </c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</row>
    <row r="1101" spans="1:31" ht="22.5" x14ac:dyDescent="0.2">
      <c r="A1101" s="31"/>
      <c r="B1101" s="30" t="s">
        <v>257</v>
      </c>
      <c r="C1101" s="111" t="s">
        <v>258</v>
      </c>
      <c r="D1101" s="111"/>
      <c r="E1101" s="111"/>
      <c r="F1101" s="41" t="s">
        <v>82</v>
      </c>
      <c r="G1101" s="41" t="s">
        <v>168</v>
      </c>
      <c r="H1101" s="41" t="s">
        <v>89</v>
      </c>
      <c r="I1101" s="41" t="s">
        <v>125</v>
      </c>
      <c r="J1101" s="42" t="s">
        <v>42</v>
      </c>
      <c r="K1101" s="41" t="s">
        <v>42</v>
      </c>
      <c r="L1101" s="42">
        <v>1.1599999999999999</v>
      </c>
      <c r="M1101" s="43" t="s">
        <v>42</v>
      </c>
      <c r="N1101" s="44">
        <v>10</v>
      </c>
      <c r="O1101" s="1"/>
      <c r="P1101" s="1"/>
      <c r="Q1101" s="1"/>
      <c r="R1101" s="1"/>
      <c r="S1101" s="1"/>
      <c r="T1101" s="6" t="s">
        <v>258</v>
      </c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</row>
    <row r="1102" spans="1:31" x14ac:dyDescent="0.2">
      <c r="A1102" s="45"/>
      <c r="B1102" s="96"/>
      <c r="C1102" s="114" t="s">
        <v>91</v>
      </c>
      <c r="D1102" s="114"/>
      <c r="E1102" s="114"/>
      <c r="F1102" s="101" t="s">
        <v>42</v>
      </c>
      <c r="G1102" s="101" t="s">
        <v>42</v>
      </c>
      <c r="H1102" s="101" t="s">
        <v>42</v>
      </c>
      <c r="I1102" s="101" t="s">
        <v>42</v>
      </c>
      <c r="J1102" s="102" t="s">
        <v>42</v>
      </c>
      <c r="K1102" s="101" t="s">
        <v>42</v>
      </c>
      <c r="L1102" s="102">
        <v>4.75</v>
      </c>
      <c r="M1102" s="27" t="s">
        <v>42</v>
      </c>
      <c r="N1102" s="103">
        <v>41</v>
      </c>
      <c r="O1102" s="1"/>
      <c r="P1102" s="1"/>
      <c r="Q1102" s="1"/>
      <c r="R1102" s="1"/>
      <c r="S1102" s="1"/>
      <c r="T1102" s="1"/>
      <c r="U1102" s="1"/>
      <c r="V1102" s="6" t="s">
        <v>91</v>
      </c>
      <c r="W1102" s="1"/>
      <c r="X1102" s="1"/>
      <c r="Y1102" s="1"/>
      <c r="Z1102" s="1"/>
      <c r="AA1102" s="1"/>
      <c r="AB1102" s="1"/>
      <c r="AC1102" s="1"/>
      <c r="AD1102" s="1"/>
      <c r="AE1102" s="1"/>
    </row>
    <row r="1103" spans="1:31" ht="22.5" x14ac:dyDescent="0.2">
      <c r="A1103" s="24" t="s">
        <v>1411</v>
      </c>
      <c r="B1103" s="98" t="s">
        <v>872</v>
      </c>
      <c r="C1103" s="113" t="s">
        <v>873</v>
      </c>
      <c r="D1103" s="113"/>
      <c r="E1103" s="113"/>
      <c r="F1103" s="25" t="s">
        <v>69</v>
      </c>
      <c r="G1103" s="25" t="s">
        <v>42</v>
      </c>
      <c r="H1103" s="25" t="s">
        <v>42</v>
      </c>
      <c r="I1103" s="25" t="s">
        <v>1410</v>
      </c>
      <c r="J1103" s="26">
        <v>5.76</v>
      </c>
      <c r="K1103" s="25" t="s">
        <v>42</v>
      </c>
      <c r="L1103" s="26">
        <v>41.56</v>
      </c>
      <c r="M1103" s="27">
        <v>8.57</v>
      </c>
      <c r="N1103" s="28">
        <v>356</v>
      </c>
      <c r="O1103" s="1"/>
      <c r="P1103" s="1"/>
      <c r="Q1103" s="6" t="s">
        <v>873</v>
      </c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</row>
    <row r="1104" spans="1:31" ht="33.75" x14ac:dyDescent="0.2">
      <c r="A1104" s="24" t="s">
        <v>1417</v>
      </c>
      <c r="B1104" s="98" t="s">
        <v>875</v>
      </c>
      <c r="C1104" s="113" t="s">
        <v>1412</v>
      </c>
      <c r="D1104" s="113"/>
      <c r="E1104" s="113"/>
      <c r="F1104" s="25" t="s">
        <v>131</v>
      </c>
      <c r="G1104" s="25" t="s">
        <v>42</v>
      </c>
      <c r="H1104" s="25" t="s">
        <v>42</v>
      </c>
      <c r="I1104" s="25" t="s">
        <v>876</v>
      </c>
      <c r="J1104" s="26" t="s">
        <v>42</v>
      </c>
      <c r="K1104" s="25" t="s">
        <v>42</v>
      </c>
      <c r="L1104" s="26" t="s">
        <v>42</v>
      </c>
      <c r="M1104" s="27" t="s">
        <v>42</v>
      </c>
      <c r="N1104" s="28" t="s">
        <v>42</v>
      </c>
      <c r="O1104" s="1"/>
      <c r="P1104" s="1"/>
      <c r="Q1104" s="6" t="s">
        <v>1412</v>
      </c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</row>
    <row r="1105" spans="1:31" x14ac:dyDescent="0.2">
      <c r="A1105" s="40"/>
      <c r="B1105" s="97"/>
      <c r="C1105" s="111" t="s">
        <v>1413</v>
      </c>
      <c r="D1105" s="111"/>
      <c r="E1105" s="111"/>
      <c r="F1105" s="111"/>
      <c r="G1105" s="111"/>
      <c r="H1105" s="111"/>
      <c r="I1105" s="111"/>
      <c r="J1105" s="111"/>
      <c r="K1105" s="111"/>
      <c r="L1105" s="111"/>
      <c r="M1105" s="111"/>
      <c r="N1105" s="112"/>
      <c r="O1105" s="1"/>
      <c r="P1105" s="1"/>
      <c r="Q1105" s="1"/>
      <c r="R1105" s="6" t="s">
        <v>1413</v>
      </c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</row>
    <row r="1106" spans="1:31" x14ac:dyDescent="0.2">
      <c r="A1106" s="31"/>
      <c r="B1106" s="30" t="s">
        <v>54</v>
      </c>
      <c r="C1106" s="111" t="s">
        <v>60</v>
      </c>
      <c r="D1106" s="111"/>
      <c r="E1106" s="111"/>
      <c r="F1106" s="41" t="s">
        <v>42</v>
      </c>
      <c r="G1106" s="41" t="s">
        <v>42</v>
      </c>
      <c r="H1106" s="41" t="s">
        <v>42</v>
      </c>
      <c r="I1106" s="41" t="s">
        <v>42</v>
      </c>
      <c r="J1106" s="42">
        <v>58.32</v>
      </c>
      <c r="K1106" s="41" t="s">
        <v>42</v>
      </c>
      <c r="L1106" s="42">
        <v>19.100000000000001</v>
      </c>
      <c r="M1106" s="43">
        <v>8.57</v>
      </c>
      <c r="N1106" s="44">
        <v>164</v>
      </c>
      <c r="O1106" s="1"/>
      <c r="P1106" s="1"/>
      <c r="Q1106" s="1"/>
      <c r="R1106" s="1"/>
      <c r="S1106" s="6" t="s">
        <v>60</v>
      </c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</row>
    <row r="1107" spans="1:31" x14ac:dyDescent="0.2">
      <c r="A1107" s="31"/>
      <c r="B1107" s="30" t="s">
        <v>62</v>
      </c>
      <c r="C1107" s="111" t="s">
        <v>63</v>
      </c>
      <c r="D1107" s="111"/>
      <c r="E1107" s="111"/>
      <c r="F1107" s="41" t="s">
        <v>42</v>
      </c>
      <c r="G1107" s="41" t="s">
        <v>42</v>
      </c>
      <c r="H1107" s="41" t="s">
        <v>42</v>
      </c>
      <c r="I1107" s="41" t="s">
        <v>42</v>
      </c>
      <c r="J1107" s="42">
        <v>8.5399999999999991</v>
      </c>
      <c r="K1107" s="41" t="s">
        <v>42</v>
      </c>
      <c r="L1107" s="42">
        <v>2.8</v>
      </c>
      <c r="M1107" s="43">
        <v>8.57</v>
      </c>
      <c r="N1107" s="44">
        <v>24</v>
      </c>
      <c r="O1107" s="1"/>
      <c r="P1107" s="1"/>
      <c r="Q1107" s="1"/>
      <c r="R1107" s="1"/>
      <c r="S1107" s="6" t="s">
        <v>63</v>
      </c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</row>
    <row r="1108" spans="1:31" x14ac:dyDescent="0.2">
      <c r="A1108" s="31"/>
      <c r="B1108" s="30" t="s">
        <v>64</v>
      </c>
      <c r="C1108" s="111" t="s">
        <v>65</v>
      </c>
      <c r="D1108" s="111"/>
      <c r="E1108" s="111"/>
      <c r="F1108" s="41" t="s">
        <v>42</v>
      </c>
      <c r="G1108" s="41" t="s">
        <v>42</v>
      </c>
      <c r="H1108" s="41" t="s">
        <v>42</v>
      </c>
      <c r="I1108" s="41" t="s">
        <v>42</v>
      </c>
      <c r="J1108" s="42">
        <v>1.51</v>
      </c>
      <c r="K1108" s="41" t="s">
        <v>42</v>
      </c>
      <c r="L1108" s="42">
        <v>0.49</v>
      </c>
      <c r="M1108" s="43">
        <v>8.57</v>
      </c>
      <c r="N1108" s="44">
        <v>4</v>
      </c>
      <c r="O1108" s="1"/>
      <c r="P1108" s="1"/>
      <c r="Q1108" s="1"/>
      <c r="R1108" s="1"/>
      <c r="S1108" s="6" t="s">
        <v>65</v>
      </c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</row>
    <row r="1109" spans="1:31" x14ac:dyDescent="0.2">
      <c r="A1109" s="31"/>
      <c r="B1109" s="30" t="s">
        <v>66</v>
      </c>
      <c r="C1109" s="111" t="s">
        <v>67</v>
      </c>
      <c r="D1109" s="111"/>
      <c r="E1109" s="111"/>
      <c r="F1109" s="41" t="s">
        <v>42</v>
      </c>
      <c r="G1109" s="41" t="s">
        <v>42</v>
      </c>
      <c r="H1109" s="41" t="s">
        <v>42</v>
      </c>
      <c r="I1109" s="41" t="s">
        <v>42</v>
      </c>
      <c r="J1109" s="42">
        <v>2919.64</v>
      </c>
      <c r="K1109" s="41" t="s">
        <v>42</v>
      </c>
      <c r="L1109" s="42">
        <v>956.18</v>
      </c>
      <c r="M1109" s="43">
        <v>8.57</v>
      </c>
      <c r="N1109" s="44">
        <v>8194</v>
      </c>
      <c r="O1109" s="1"/>
      <c r="P1109" s="1"/>
      <c r="Q1109" s="1"/>
      <c r="R1109" s="1"/>
      <c r="S1109" s="6" t="s">
        <v>67</v>
      </c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</row>
    <row r="1110" spans="1:31" x14ac:dyDescent="0.2">
      <c r="A1110" s="31"/>
      <c r="B1110" s="30" t="s">
        <v>42</v>
      </c>
      <c r="C1110" s="111" t="s">
        <v>71</v>
      </c>
      <c r="D1110" s="111"/>
      <c r="E1110" s="111"/>
      <c r="F1110" s="41" t="s">
        <v>72</v>
      </c>
      <c r="G1110" s="41" t="s">
        <v>877</v>
      </c>
      <c r="H1110" s="41" t="s">
        <v>42</v>
      </c>
      <c r="I1110" s="41" t="s">
        <v>878</v>
      </c>
      <c r="J1110" s="42" t="s">
        <v>42</v>
      </c>
      <c r="K1110" s="41" t="s">
        <v>42</v>
      </c>
      <c r="L1110" s="42" t="s">
        <v>42</v>
      </c>
      <c r="M1110" s="43" t="s">
        <v>42</v>
      </c>
      <c r="N1110" s="44" t="s">
        <v>42</v>
      </c>
      <c r="O1110" s="1"/>
      <c r="P1110" s="1"/>
      <c r="Q1110" s="1"/>
      <c r="R1110" s="1"/>
      <c r="S1110" s="1"/>
      <c r="T1110" s="6" t="s">
        <v>71</v>
      </c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</row>
    <row r="1111" spans="1:31" x14ac:dyDescent="0.2">
      <c r="A1111" s="31"/>
      <c r="B1111" s="30" t="s">
        <v>42</v>
      </c>
      <c r="C1111" s="111" t="s">
        <v>75</v>
      </c>
      <c r="D1111" s="111"/>
      <c r="E1111" s="111"/>
      <c r="F1111" s="41" t="s">
        <v>72</v>
      </c>
      <c r="G1111" s="41" t="s">
        <v>756</v>
      </c>
      <c r="H1111" s="41" t="s">
        <v>42</v>
      </c>
      <c r="I1111" s="41" t="s">
        <v>879</v>
      </c>
      <c r="J1111" s="42" t="s">
        <v>42</v>
      </c>
      <c r="K1111" s="41" t="s">
        <v>42</v>
      </c>
      <c r="L1111" s="42" t="s">
        <v>42</v>
      </c>
      <c r="M1111" s="43" t="s">
        <v>42</v>
      </c>
      <c r="N1111" s="44" t="s">
        <v>42</v>
      </c>
      <c r="O1111" s="1"/>
      <c r="P1111" s="1"/>
      <c r="Q1111" s="1"/>
      <c r="R1111" s="1"/>
      <c r="S1111" s="1"/>
      <c r="T1111" s="6" t="s">
        <v>75</v>
      </c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</row>
    <row r="1112" spans="1:31" x14ac:dyDescent="0.2">
      <c r="A1112" s="31"/>
      <c r="B1112" s="30" t="s">
        <v>42</v>
      </c>
      <c r="C1112" s="113" t="s">
        <v>78</v>
      </c>
      <c r="D1112" s="113"/>
      <c r="E1112" s="113"/>
      <c r="F1112" s="25" t="s">
        <v>42</v>
      </c>
      <c r="G1112" s="25" t="s">
        <v>42</v>
      </c>
      <c r="H1112" s="25" t="s">
        <v>42</v>
      </c>
      <c r="I1112" s="25" t="s">
        <v>42</v>
      </c>
      <c r="J1112" s="26">
        <v>2986.5</v>
      </c>
      <c r="K1112" s="25" t="s">
        <v>42</v>
      </c>
      <c r="L1112" s="26">
        <v>978.08</v>
      </c>
      <c r="M1112" s="27" t="s">
        <v>42</v>
      </c>
      <c r="N1112" s="28" t="s">
        <v>42</v>
      </c>
      <c r="O1112" s="1"/>
      <c r="P1112" s="1"/>
      <c r="Q1112" s="1"/>
      <c r="R1112" s="1"/>
      <c r="S1112" s="1"/>
      <c r="T1112" s="1"/>
      <c r="U1112" s="6" t="s">
        <v>78</v>
      </c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</row>
    <row r="1113" spans="1:31" x14ac:dyDescent="0.2">
      <c r="A1113" s="31"/>
      <c r="B1113" s="30" t="s">
        <v>42</v>
      </c>
      <c r="C1113" s="111" t="s">
        <v>79</v>
      </c>
      <c r="D1113" s="111"/>
      <c r="E1113" s="111"/>
      <c r="F1113" s="41" t="s">
        <v>42</v>
      </c>
      <c r="G1113" s="41" t="s">
        <v>42</v>
      </c>
      <c r="H1113" s="41" t="s">
        <v>42</v>
      </c>
      <c r="I1113" s="41" t="s">
        <v>42</v>
      </c>
      <c r="J1113" s="42" t="s">
        <v>42</v>
      </c>
      <c r="K1113" s="41" t="s">
        <v>42</v>
      </c>
      <c r="L1113" s="42">
        <v>19.59</v>
      </c>
      <c r="M1113" s="43" t="s">
        <v>42</v>
      </c>
      <c r="N1113" s="44">
        <v>168</v>
      </c>
      <c r="O1113" s="1"/>
      <c r="P1113" s="1"/>
      <c r="Q1113" s="1"/>
      <c r="R1113" s="1"/>
      <c r="S1113" s="1"/>
      <c r="T1113" s="6" t="s">
        <v>79</v>
      </c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</row>
    <row r="1114" spans="1:31" ht="33.75" x14ac:dyDescent="0.2">
      <c r="A1114" s="31"/>
      <c r="B1114" s="30" t="s">
        <v>822</v>
      </c>
      <c r="C1114" s="111" t="s">
        <v>823</v>
      </c>
      <c r="D1114" s="111"/>
      <c r="E1114" s="111"/>
      <c r="F1114" s="41" t="s">
        <v>82</v>
      </c>
      <c r="G1114" s="41" t="s">
        <v>263</v>
      </c>
      <c r="H1114" s="41" t="s">
        <v>84</v>
      </c>
      <c r="I1114" s="41" t="s">
        <v>824</v>
      </c>
      <c r="J1114" s="42" t="s">
        <v>42</v>
      </c>
      <c r="K1114" s="41" t="s">
        <v>42</v>
      </c>
      <c r="L1114" s="42">
        <v>27.33</v>
      </c>
      <c r="M1114" s="43" t="s">
        <v>42</v>
      </c>
      <c r="N1114" s="44">
        <v>234</v>
      </c>
      <c r="O1114" s="1"/>
      <c r="P1114" s="1"/>
      <c r="Q1114" s="1"/>
      <c r="R1114" s="1"/>
      <c r="S1114" s="1"/>
      <c r="T1114" s="6" t="s">
        <v>823</v>
      </c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</row>
    <row r="1115" spans="1:31" ht="33.75" x14ac:dyDescent="0.2">
      <c r="A1115" s="31"/>
      <c r="B1115" s="30" t="s">
        <v>825</v>
      </c>
      <c r="C1115" s="111" t="s">
        <v>826</v>
      </c>
      <c r="D1115" s="111"/>
      <c r="E1115" s="111"/>
      <c r="F1115" s="41" t="s">
        <v>82</v>
      </c>
      <c r="G1115" s="41" t="s">
        <v>70</v>
      </c>
      <c r="H1115" s="41" t="s">
        <v>89</v>
      </c>
      <c r="I1115" s="41" t="s">
        <v>230</v>
      </c>
      <c r="J1115" s="42" t="s">
        <v>42</v>
      </c>
      <c r="K1115" s="41" t="s">
        <v>42</v>
      </c>
      <c r="L1115" s="42">
        <v>16.649999999999999</v>
      </c>
      <c r="M1115" s="43" t="s">
        <v>42</v>
      </c>
      <c r="N1115" s="44">
        <v>143</v>
      </c>
      <c r="O1115" s="1"/>
      <c r="P1115" s="1"/>
      <c r="Q1115" s="1"/>
      <c r="R1115" s="1"/>
      <c r="S1115" s="1"/>
      <c r="T1115" s="6" t="s">
        <v>826</v>
      </c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</row>
    <row r="1116" spans="1:31" x14ac:dyDescent="0.2">
      <c r="A1116" s="45"/>
      <c r="B1116" s="96"/>
      <c r="C1116" s="114" t="s">
        <v>91</v>
      </c>
      <c r="D1116" s="114"/>
      <c r="E1116" s="114"/>
      <c r="F1116" s="101" t="s">
        <v>42</v>
      </c>
      <c r="G1116" s="101" t="s">
        <v>42</v>
      </c>
      <c r="H1116" s="101" t="s">
        <v>42</v>
      </c>
      <c r="I1116" s="101" t="s">
        <v>42</v>
      </c>
      <c r="J1116" s="102" t="s">
        <v>42</v>
      </c>
      <c r="K1116" s="101" t="s">
        <v>42</v>
      </c>
      <c r="L1116" s="102">
        <v>1022.06</v>
      </c>
      <c r="M1116" s="27" t="s">
        <v>42</v>
      </c>
      <c r="N1116" s="103">
        <v>8759</v>
      </c>
      <c r="O1116" s="1"/>
      <c r="P1116" s="1"/>
      <c r="Q1116" s="1"/>
      <c r="R1116" s="1"/>
      <c r="S1116" s="1"/>
      <c r="T1116" s="1"/>
      <c r="U1116" s="1"/>
      <c r="V1116" s="6" t="s">
        <v>91</v>
      </c>
      <c r="W1116" s="1"/>
      <c r="X1116" s="1"/>
      <c r="Y1116" s="1"/>
      <c r="Z1116" s="1"/>
      <c r="AA1116" s="1"/>
      <c r="AB1116" s="1"/>
      <c r="AC1116" s="1"/>
      <c r="AD1116" s="1"/>
      <c r="AE1116" s="1"/>
    </row>
    <row r="1117" spans="1:31" ht="1.5" customHeight="1" x14ac:dyDescent="0.2">
      <c r="A1117" s="46"/>
      <c r="B1117" s="96"/>
      <c r="C1117" s="96"/>
      <c r="D1117" s="96"/>
      <c r="E1117" s="96"/>
      <c r="F1117" s="46"/>
      <c r="G1117" s="46"/>
      <c r="H1117" s="46"/>
      <c r="I1117" s="46"/>
      <c r="J1117" s="49"/>
      <c r="K1117" s="46"/>
      <c r="L1117" s="49"/>
      <c r="M1117" s="41"/>
      <c r="N1117" s="49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</row>
    <row r="1118" spans="1:31" ht="22.5" x14ac:dyDescent="0.2">
      <c r="A1118" s="50"/>
      <c r="B1118" s="51" t="s">
        <v>42</v>
      </c>
      <c r="C1118" s="114" t="s">
        <v>1414</v>
      </c>
      <c r="D1118" s="114"/>
      <c r="E1118" s="114"/>
      <c r="F1118" s="114"/>
      <c r="G1118" s="114"/>
      <c r="H1118" s="114"/>
      <c r="I1118" s="114"/>
      <c r="J1118" s="114"/>
      <c r="K1118" s="114"/>
      <c r="L1118" s="52" t="s">
        <v>42</v>
      </c>
      <c r="M1118" s="53"/>
      <c r="N1118" s="54"/>
      <c r="O1118" s="1"/>
      <c r="P1118" s="1"/>
      <c r="Q1118" s="1"/>
      <c r="R1118" s="1"/>
      <c r="S1118" s="1"/>
      <c r="T1118" s="1"/>
      <c r="U1118" s="1"/>
      <c r="V1118" s="1"/>
      <c r="W1118" s="1"/>
      <c r="X1118" s="6" t="s">
        <v>1414</v>
      </c>
      <c r="Y1118" s="1"/>
      <c r="Z1118" s="1"/>
      <c r="AA1118" s="1"/>
      <c r="AB1118" s="1"/>
      <c r="AC1118" s="1"/>
      <c r="AD1118" s="1"/>
      <c r="AE1118" s="1"/>
    </row>
    <row r="1119" spans="1:31" x14ac:dyDescent="0.2">
      <c r="A1119" s="55"/>
      <c r="B1119" s="30" t="s">
        <v>42</v>
      </c>
      <c r="C1119" s="111" t="s">
        <v>278</v>
      </c>
      <c r="D1119" s="111"/>
      <c r="E1119" s="111"/>
      <c r="F1119" s="111"/>
      <c r="G1119" s="111"/>
      <c r="H1119" s="111"/>
      <c r="I1119" s="111"/>
      <c r="J1119" s="111"/>
      <c r="K1119" s="111"/>
      <c r="L1119" s="56">
        <v>1788.44</v>
      </c>
      <c r="M1119" s="57"/>
      <c r="N1119" s="58" t="s">
        <v>42</v>
      </c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6" t="s">
        <v>278</v>
      </c>
      <c r="Z1119" s="1"/>
      <c r="AA1119" s="1"/>
      <c r="AB1119" s="1"/>
      <c r="AC1119" s="1"/>
      <c r="AD1119" s="1"/>
      <c r="AE1119" s="1"/>
    </row>
    <row r="1120" spans="1:31" x14ac:dyDescent="0.2">
      <c r="A1120" s="55"/>
      <c r="B1120" s="30" t="s">
        <v>42</v>
      </c>
      <c r="C1120" s="111" t="s">
        <v>279</v>
      </c>
      <c r="D1120" s="111"/>
      <c r="E1120" s="111"/>
      <c r="F1120" s="111"/>
      <c r="G1120" s="111"/>
      <c r="H1120" s="111"/>
      <c r="I1120" s="111"/>
      <c r="J1120" s="111"/>
      <c r="K1120" s="111"/>
      <c r="L1120" s="56" t="s">
        <v>42</v>
      </c>
      <c r="M1120" s="57"/>
      <c r="N1120" s="58" t="s">
        <v>42</v>
      </c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6" t="s">
        <v>279</v>
      </c>
      <c r="Z1120" s="1"/>
      <c r="AA1120" s="1"/>
      <c r="AB1120" s="1"/>
      <c r="AC1120" s="1"/>
      <c r="AD1120" s="1"/>
      <c r="AE1120" s="1"/>
    </row>
    <row r="1121" spans="1:31" x14ac:dyDescent="0.2">
      <c r="A1121" s="55"/>
      <c r="B1121" s="30" t="s">
        <v>42</v>
      </c>
      <c r="C1121" s="111" t="s">
        <v>280</v>
      </c>
      <c r="D1121" s="111"/>
      <c r="E1121" s="111"/>
      <c r="F1121" s="111"/>
      <c r="G1121" s="111"/>
      <c r="H1121" s="111"/>
      <c r="I1121" s="111"/>
      <c r="J1121" s="111"/>
      <c r="K1121" s="111"/>
      <c r="L1121" s="56">
        <v>48.23</v>
      </c>
      <c r="M1121" s="57"/>
      <c r="N1121" s="58" t="s">
        <v>42</v>
      </c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6" t="s">
        <v>280</v>
      </c>
      <c r="Z1121" s="1"/>
      <c r="AA1121" s="1"/>
      <c r="AB1121" s="1"/>
      <c r="AC1121" s="1"/>
      <c r="AD1121" s="1"/>
      <c r="AE1121" s="1"/>
    </row>
    <row r="1122" spans="1:31" x14ac:dyDescent="0.2">
      <c r="A1122" s="55"/>
      <c r="B1122" s="30" t="s">
        <v>42</v>
      </c>
      <c r="C1122" s="111" t="s">
        <v>281</v>
      </c>
      <c r="D1122" s="111"/>
      <c r="E1122" s="111"/>
      <c r="F1122" s="111"/>
      <c r="G1122" s="111"/>
      <c r="H1122" s="111"/>
      <c r="I1122" s="111"/>
      <c r="J1122" s="111"/>
      <c r="K1122" s="111"/>
      <c r="L1122" s="56">
        <v>35.270000000000003</v>
      </c>
      <c r="M1122" s="57"/>
      <c r="N1122" s="58" t="s">
        <v>42</v>
      </c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6" t="s">
        <v>281</v>
      </c>
      <c r="Z1122" s="1"/>
      <c r="AA1122" s="1"/>
      <c r="AB1122" s="1"/>
      <c r="AC1122" s="1"/>
      <c r="AD1122" s="1"/>
      <c r="AE1122" s="1"/>
    </row>
    <row r="1123" spans="1:31" x14ac:dyDescent="0.2">
      <c r="A1123" s="55"/>
      <c r="B1123" s="30" t="s">
        <v>42</v>
      </c>
      <c r="C1123" s="111" t="s">
        <v>282</v>
      </c>
      <c r="D1123" s="111"/>
      <c r="E1123" s="111"/>
      <c r="F1123" s="111"/>
      <c r="G1123" s="111"/>
      <c r="H1123" s="111"/>
      <c r="I1123" s="111"/>
      <c r="J1123" s="111"/>
      <c r="K1123" s="111"/>
      <c r="L1123" s="56">
        <v>1592.22</v>
      </c>
      <c r="M1123" s="57"/>
      <c r="N1123" s="58" t="s">
        <v>42</v>
      </c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6" t="s">
        <v>282</v>
      </c>
      <c r="Z1123" s="1"/>
      <c r="AA1123" s="1"/>
      <c r="AB1123" s="1"/>
      <c r="AC1123" s="1"/>
      <c r="AD1123" s="1"/>
      <c r="AE1123" s="1"/>
    </row>
    <row r="1124" spans="1:31" x14ac:dyDescent="0.2">
      <c r="A1124" s="55"/>
      <c r="B1124" s="30" t="s">
        <v>42</v>
      </c>
      <c r="C1124" s="111" t="s">
        <v>283</v>
      </c>
      <c r="D1124" s="111"/>
      <c r="E1124" s="111"/>
      <c r="F1124" s="111"/>
      <c r="G1124" s="111"/>
      <c r="H1124" s="111"/>
      <c r="I1124" s="111"/>
      <c r="J1124" s="111"/>
      <c r="K1124" s="111"/>
      <c r="L1124" s="56">
        <v>71.099999999999994</v>
      </c>
      <c r="M1124" s="57"/>
      <c r="N1124" s="58" t="s">
        <v>42</v>
      </c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6" t="s">
        <v>283</v>
      </c>
      <c r="Z1124" s="1"/>
      <c r="AA1124" s="1"/>
      <c r="AB1124" s="1"/>
      <c r="AC1124" s="1"/>
      <c r="AD1124" s="1"/>
      <c r="AE1124" s="1"/>
    </row>
    <row r="1125" spans="1:31" x14ac:dyDescent="0.2">
      <c r="A1125" s="55"/>
      <c r="B1125" s="30" t="s">
        <v>42</v>
      </c>
      <c r="C1125" s="111" t="s">
        <v>284</v>
      </c>
      <c r="D1125" s="111"/>
      <c r="E1125" s="111"/>
      <c r="F1125" s="111"/>
      <c r="G1125" s="111"/>
      <c r="H1125" s="111"/>
      <c r="I1125" s="111"/>
      <c r="J1125" s="111"/>
      <c r="K1125" s="111"/>
      <c r="L1125" s="56">
        <v>41.62</v>
      </c>
      <c r="M1125" s="57"/>
      <c r="N1125" s="58" t="s">
        <v>42</v>
      </c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6" t="s">
        <v>284</v>
      </c>
      <c r="Z1125" s="1"/>
      <c r="AA1125" s="1"/>
      <c r="AB1125" s="1"/>
      <c r="AC1125" s="1"/>
      <c r="AD1125" s="1"/>
      <c r="AE1125" s="1"/>
    </row>
    <row r="1126" spans="1:31" x14ac:dyDescent="0.2">
      <c r="A1126" s="55"/>
      <c r="B1126" s="30" t="s">
        <v>42</v>
      </c>
      <c r="C1126" s="111" t="s">
        <v>285</v>
      </c>
      <c r="D1126" s="111"/>
      <c r="E1126" s="111"/>
      <c r="F1126" s="111"/>
      <c r="G1126" s="111"/>
      <c r="H1126" s="111"/>
      <c r="I1126" s="111"/>
      <c r="J1126" s="111"/>
      <c r="K1126" s="111"/>
      <c r="L1126" s="56">
        <v>50.8</v>
      </c>
      <c r="M1126" s="57"/>
      <c r="N1126" s="58" t="s">
        <v>42</v>
      </c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6" t="s">
        <v>285</v>
      </c>
      <c r="Z1126" s="1"/>
      <c r="AA1126" s="1"/>
      <c r="AB1126" s="1"/>
      <c r="AC1126" s="1"/>
      <c r="AD1126" s="1"/>
      <c r="AE1126" s="1"/>
    </row>
    <row r="1127" spans="1:31" x14ac:dyDescent="0.2">
      <c r="A1127" s="55"/>
      <c r="B1127" s="30" t="s">
        <v>42</v>
      </c>
      <c r="C1127" s="111" t="s">
        <v>286</v>
      </c>
      <c r="D1127" s="111"/>
      <c r="E1127" s="111"/>
      <c r="F1127" s="111"/>
      <c r="G1127" s="111"/>
      <c r="H1127" s="111"/>
      <c r="I1127" s="111"/>
      <c r="J1127" s="111"/>
      <c r="K1127" s="111"/>
      <c r="L1127" s="56">
        <v>71.099999999999994</v>
      </c>
      <c r="M1127" s="57"/>
      <c r="N1127" s="58" t="s">
        <v>42</v>
      </c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6" t="s">
        <v>286</v>
      </c>
      <c r="Z1127" s="1"/>
      <c r="AA1127" s="1"/>
      <c r="AB1127" s="1"/>
      <c r="AC1127" s="1"/>
      <c r="AD1127" s="1"/>
      <c r="AE1127" s="1"/>
    </row>
    <row r="1128" spans="1:31" x14ac:dyDescent="0.2">
      <c r="A1128" s="55"/>
      <c r="B1128" s="30" t="s">
        <v>42</v>
      </c>
      <c r="C1128" s="111" t="s">
        <v>287</v>
      </c>
      <c r="D1128" s="111"/>
      <c r="E1128" s="111"/>
      <c r="F1128" s="111"/>
      <c r="G1128" s="111"/>
      <c r="H1128" s="111"/>
      <c r="I1128" s="111"/>
      <c r="J1128" s="111"/>
      <c r="K1128" s="111"/>
      <c r="L1128" s="56">
        <v>41.62</v>
      </c>
      <c r="M1128" s="57"/>
      <c r="N1128" s="58" t="s">
        <v>42</v>
      </c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6" t="s">
        <v>287</v>
      </c>
      <c r="Z1128" s="1"/>
      <c r="AA1128" s="1"/>
      <c r="AB1128" s="1"/>
      <c r="AC1128" s="1"/>
      <c r="AD1128" s="1"/>
      <c r="AE1128" s="1"/>
    </row>
    <row r="1129" spans="1:31" ht="22.5" x14ac:dyDescent="0.2">
      <c r="A1129" s="55"/>
      <c r="B1129" s="49" t="s">
        <v>42</v>
      </c>
      <c r="C1129" s="109" t="s">
        <v>1415</v>
      </c>
      <c r="D1129" s="109"/>
      <c r="E1129" s="109"/>
      <c r="F1129" s="109"/>
      <c r="G1129" s="109"/>
      <c r="H1129" s="109"/>
      <c r="I1129" s="109"/>
      <c r="J1129" s="109"/>
      <c r="K1129" s="109"/>
      <c r="L1129" s="59">
        <v>1788.44</v>
      </c>
      <c r="M1129" s="60"/>
      <c r="N1129" s="6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6" t="s">
        <v>1415</v>
      </c>
      <c r="AA1129" s="1"/>
      <c r="AB1129" s="1"/>
      <c r="AC1129" s="1"/>
      <c r="AD1129" s="1"/>
      <c r="AE1129" s="1"/>
    </row>
    <row r="1130" spans="1:31" x14ac:dyDescent="0.2">
      <c r="A1130" s="115" t="s">
        <v>1416</v>
      </c>
      <c r="B1130" s="116"/>
      <c r="C1130" s="116"/>
      <c r="D1130" s="116"/>
      <c r="E1130" s="116"/>
      <c r="F1130" s="116"/>
      <c r="G1130" s="116"/>
      <c r="H1130" s="116"/>
      <c r="I1130" s="116"/>
      <c r="J1130" s="116"/>
      <c r="K1130" s="116"/>
      <c r="L1130" s="116"/>
      <c r="M1130" s="116"/>
      <c r="N1130" s="117"/>
      <c r="O1130" s="1"/>
      <c r="P1130" s="6" t="s">
        <v>1416</v>
      </c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</row>
    <row r="1131" spans="1:31" ht="22.5" x14ac:dyDescent="0.2">
      <c r="A1131" s="24" t="s">
        <v>1478</v>
      </c>
      <c r="B1131" s="98" t="s">
        <v>249</v>
      </c>
      <c r="C1131" s="113" t="s">
        <v>250</v>
      </c>
      <c r="D1131" s="113"/>
      <c r="E1131" s="113"/>
      <c r="F1131" s="25" t="s">
        <v>133</v>
      </c>
      <c r="G1131" s="25" t="s">
        <v>42</v>
      </c>
      <c r="H1131" s="25" t="s">
        <v>42</v>
      </c>
      <c r="I1131" s="25" t="s">
        <v>1160</v>
      </c>
      <c r="J1131" s="26" t="s">
        <v>42</v>
      </c>
      <c r="K1131" s="25" t="s">
        <v>42</v>
      </c>
      <c r="L1131" s="26" t="s">
        <v>42</v>
      </c>
      <c r="M1131" s="27" t="s">
        <v>42</v>
      </c>
      <c r="N1131" s="28" t="s">
        <v>42</v>
      </c>
      <c r="O1131" s="1"/>
      <c r="P1131" s="1"/>
      <c r="Q1131" s="6" t="s">
        <v>250</v>
      </c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</row>
    <row r="1132" spans="1:31" x14ac:dyDescent="0.2">
      <c r="A1132" s="40"/>
      <c r="B1132" s="97"/>
      <c r="C1132" s="111" t="s">
        <v>1161</v>
      </c>
      <c r="D1132" s="111"/>
      <c r="E1132" s="111"/>
      <c r="F1132" s="111"/>
      <c r="G1132" s="111"/>
      <c r="H1132" s="111"/>
      <c r="I1132" s="111"/>
      <c r="J1132" s="111"/>
      <c r="K1132" s="111"/>
      <c r="L1132" s="111"/>
      <c r="M1132" s="111"/>
      <c r="N1132" s="112"/>
      <c r="O1132" s="1"/>
      <c r="P1132" s="1"/>
      <c r="Q1132" s="1"/>
      <c r="R1132" s="6" t="s">
        <v>1161</v>
      </c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</row>
    <row r="1133" spans="1:31" x14ac:dyDescent="0.2">
      <c r="A1133" s="31"/>
      <c r="B1133" s="30" t="s">
        <v>54</v>
      </c>
      <c r="C1133" s="111" t="s">
        <v>60</v>
      </c>
      <c r="D1133" s="111"/>
      <c r="E1133" s="111"/>
      <c r="F1133" s="41" t="s">
        <v>42</v>
      </c>
      <c r="G1133" s="41" t="s">
        <v>42</v>
      </c>
      <c r="H1133" s="41" t="s">
        <v>42</v>
      </c>
      <c r="I1133" s="41" t="s">
        <v>42</v>
      </c>
      <c r="J1133" s="42">
        <v>374.78</v>
      </c>
      <c r="K1133" s="41" t="s">
        <v>42</v>
      </c>
      <c r="L1133" s="42">
        <v>27.73</v>
      </c>
      <c r="M1133" s="43">
        <v>8.57</v>
      </c>
      <c r="N1133" s="44">
        <v>238</v>
      </c>
      <c r="O1133" s="1"/>
      <c r="P1133" s="1"/>
      <c r="Q1133" s="1"/>
      <c r="R1133" s="1"/>
      <c r="S1133" s="6" t="s">
        <v>60</v>
      </c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</row>
    <row r="1134" spans="1:31" x14ac:dyDescent="0.2">
      <c r="A1134" s="31"/>
      <c r="B1134" s="30" t="s">
        <v>62</v>
      </c>
      <c r="C1134" s="111" t="s">
        <v>63</v>
      </c>
      <c r="D1134" s="111"/>
      <c r="E1134" s="111"/>
      <c r="F1134" s="41" t="s">
        <v>42</v>
      </c>
      <c r="G1134" s="41" t="s">
        <v>42</v>
      </c>
      <c r="H1134" s="41" t="s">
        <v>42</v>
      </c>
      <c r="I1134" s="41" t="s">
        <v>42</v>
      </c>
      <c r="J1134" s="42">
        <v>168.04</v>
      </c>
      <c r="K1134" s="41" t="s">
        <v>42</v>
      </c>
      <c r="L1134" s="42">
        <v>12.43</v>
      </c>
      <c r="M1134" s="43">
        <v>8.57</v>
      </c>
      <c r="N1134" s="44">
        <v>107</v>
      </c>
      <c r="O1134" s="1"/>
      <c r="P1134" s="1"/>
      <c r="Q1134" s="1"/>
      <c r="R1134" s="1"/>
      <c r="S1134" s="6" t="s">
        <v>63</v>
      </c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</row>
    <row r="1135" spans="1:31" x14ac:dyDescent="0.2">
      <c r="A1135" s="31"/>
      <c r="B1135" s="30" t="s">
        <v>64</v>
      </c>
      <c r="C1135" s="111" t="s">
        <v>65</v>
      </c>
      <c r="D1135" s="111"/>
      <c r="E1135" s="111"/>
      <c r="F1135" s="41" t="s">
        <v>42</v>
      </c>
      <c r="G1135" s="41" t="s">
        <v>42</v>
      </c>
      <c r="H1135" s="41" t="s">
        <v>42</v>
      </c>
      <c r="I1135" s="41" t="s">
        <v>42</v>
      </c>
      <c r="J1135" s="42">
        <v>28.46</v>
      </c>
      <c r="K1135" s="41" t="s">
        <v>42</v>
      </c>
      <c r="L1135" s="42">
        <v>2.11</v>
      </c>
      <c r="M1135" s="43">
        <v>8.57</v>
      </c>
      <c r="N1135" s="44">
        <v>18</v>
      </c>
      <c r="O1135" s="1"/>
      <c r="P1135" s="1"/>
      <c r="Q1135" s="1"/>
      <c r="R1135" s="1"/>
      <c r="S1135" s="6" t="s">
        <v>65</v>
      </c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</row>
    <row r="1136" spans="1:31" x14ac:dyDescent="0.2">
      <c r="A1136" s="31"/>
      <c r="B1136" s="30" t="s">
        <v>66</v>
      </c>
      <c r="C1136" s="111" t="s">
        <v>67</v>
      </c>
      <c r="D1136" s="111"/>
      <c r="E1136" s="111"/>
      <c r="F1136" s="41" t="s">
        <v>42</v>
      </c>
      <c r="G1136" s="41" t="s">
        <v>42</v>
      </c>
      <c r="H1136" s="41" t="s">
        <v>42</v>
      </c>
      <c r="I1136" s="41" t="s">
        <v>42</v>
      </c>
      <c r="J1136" s="42">
        <v>771.22</v>
      </c>
      <c r="K1136" s="41" t="s">
        <v>42</v>
      </c>
      <c r="L1136" s="42">
        <v>57.07</v>
      </c>
      <c r="M1136" s="43">
        <v>8.57</v>
      </c>
      <c r="N1136" s="44">
        <v>489</v>
      </c>
      <c r="O1136" s="1"/>
      <c r="P1136" s="1"/>
      <c r="Q1136" s="1"/>
      <c r="R1136" s="1"/>
      <c r="S1136" s="6" t="s">
        <v>67</v>
      </c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</row>
    <row r="1137" spans="1:31" x14ac:dyDescent="0.2">
      <c r="A1137" s="31"/>
      <c r="B1137" s="30" t="s">
        <v>42</v>
      </c>
      <c r="C1137" s="111" t="s">
        <v>71</v>
      </c>
      <c r="D1137" s="111"/>
      <c r="E1137" s="111"/>
      <c r="F1137" s="41" t="s">
        <v>72</v>
      </c>
      <c r="G1137" s="41" t="s">
        <v>251</v>
      </c>
      <c r="H1137" s="41" t="s">
        <v>42</v>
      </c>
      <c r="I1137" s="41" t="s">
        <v>1418</v>
      </c>
      <c r="J1137" s="42" t="s">
        <v>42</v>
      </c>
      <c r="K1137" s="41" t="s">
        <v>42</v>
      </c>
      <c r="L1137" s="42" t="s">
        <v>42</v>
      </c>
      <c r="M1137" s="43" t="s">
        <v>42</v>
      </c>
      <c r="N1137" s="44" t="s">
        <v>42</v>
      </c>
      <c r="O1137" s="1"/>
      <c r="P1137" s="1"/>
      <c r="Q1137" s="1"/>
      <c r="R1137" s="1"/>
      <c r="S1137" s="1"/>
      <c r="T1137" s="6" t="s">
        <v>71</v>
      </c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</row>
    <row r="1138" spans="1:31" x14ac:dyDescent="0.2">
      <c r="A1138" s="31"/>
      <c r="B1138" s="30" t="s">
        <v>42</v>
      </c>
      <c r="C1138" s="111" t="s">
        <v>75</v>
      </c>
      <c r="D1138" s="111"/>
      <c r="E1138" s="111"/>
      <c r="F1138" s="41" t="s">
        <v>72</v>
      </c>
      <c r="G1138" s="41" t="s">
        <v>252</v>
      </c>
      <c r="H1138" s="41" t="s">
        <v>42</v>
      </c>
      <c r="I1138" s="41" t="s">
        <v>1419</v>
      </c>
      <c r="J1138" s="42" t="s">
        <v>42</v>
      </c>
      <c r="K1138" s="41" t="s">
        <v>42</v>
      </c>
      <c r="L1138" s="42" t="s">
        <v>42</v>
      </c>
      <c r="M1138" s="43" t="s">
        <v>42</v>
      </c>
      <c r="N1138" s="44" t="s">
        <v>42</v>
      </c>
      <c r="O1138" s="1"/>
      <c r="P1138" s="1"/>
      <c r="Q1138" s="1"/>
      <c r="R1138" s="1"/>
      <c r="S1138" s="1"/>
      <c r="T1138" s="6" t="s">
        <v>75</v>
      </c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</row>
    <row r="1139" spans="1:31" x14ac:dyDescent="0.2">
      <c r="A1139" s="31"/>
      <c r="B1139" s="30" t="s">
        <v>42</v>
      </c>
      <c r="C1139" s="113" t="s">
        <v>78</v>
      </c>
      <c r="D1139" s="113"/>
      <c r="E1139" s="113"/>
      <c r="F1139" s="25" t="s">
        <v>42</v>
      </c>
      <c r="G1139" s="25" t="s">
        <v>42</v>
      </c>
      <c r="H1139" s="25" t="s">
        <v>42</v>
      </c>
      <c r="I1139" s="25" t="s">
        <v>42</v>
      </c>
      <c r="J1139" s="26">
        <v>1314.04</v>
      </c>
      <c r="K1139" s="25" t="s">
        <v>42</v>
      </c>
      <c r="L1139" s="26">
        <v>97.23</v>
      </c>
      <c r="M1139" s="27" t="s">
        <v>42</v>
      </c>
      <c r="N1139" s="28" t="s">
        <v>42</v>
      </c>
      <c r="O1139" s="1"/>
      <c r="P1139" s="1"/>
      <c r="Q1139" s="1"/>
      <c r="R1139" s="1"/>
      <c r="S1139" s="1"/>
      <c r="T1139" s="1"/>
      <c r="U1139" s="6" t="s">
        <v>78</v>
      </c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</row>
    <row r="1140" spans="1:31" x14ac:dyDescent="0.2">
      <c r="A1140" s="31"/>
      <c r="B1140" s="30" t="s">
        <v>42</v>
      </c>
      <c r="C1140" s="111" t="s">
        <v>79</v>
      </c>
      <c r="D1140" s="111"/>
      <c r="E1140" s="111"/>
      <c r="F1140" s="41" t="s">
        <v>42</v>
      </c>
      <c r="G1140" s="41" t="s">
        <v>42</v>
      </c>
      <c r="H1140" s="41" t="s">
        <v>42</v>
      </c>
      <c r="I1140" s="41" t="s">
        <v>42</v>
      </c>
      <c r="J1140" s="42" t="s">
        <v>42</v>
      </c>
      <c r="K1140" s="41" t="s">
        <v>42</v>
      </c>
      <c r="L1140" s="42">
        <v>29.84</v>
      </c>
      <c r="M1140" s="43" t="s">
        <v>42</v>
      </c>
      <c r="N1140" s="44">
        <v>256</v>
      </c>
      <c r="O1140" s="1"/>
      <c r="P1140" s="1"/>
      <c r="Q1140" s="1"/>
      <c r="R1140" s="1"/>
      <c r="S1140" s="1"/>
      <c r="T1140" s="6" t="s">
        <v>79</v>
      </c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</row>
    <row r="1141" spans="1:31" ht="22.5" x14ac:dyDescent="0.2">
      <c r="A1141" s="31"/>
      <c r="B1141" s="30" t="s">
        <v>253</v>
      </c>
      <c r="C1141" s="111" t="s">
        <v>254</v>
      </c>
      <c r="D1141" s="111"/>
      <c r="E1141" s="111"/>
      <c r="F1141" s="41" t="s">
        <v>82</v>
      </c>
      <c r="G1141" s="41" t="s">
        <v>255</v>
      </c>
      <c r="H1141" s="41" t="s">
        <v>84</v>
      </c>
      <c r="I1141" s="41" t="s">
        <v>256</v>
      </c>
      <c r="J1141" s="42" t="s">
        <v>42</v>
      </c>
      <c r="K1141" s="41" t="s">
        <v>42</v>
      </c>
      <c r="L1141" s="42">
        <v>32.76</v>
      </c>
      <c r="M1141" s="43" t="s">
        <v>42</v>
      </c>
      <c r="N1141" s="44">
        <v>281</v>
      </c>
      <c r="O1141" s="1"/>
      <c r="P1141" s="1"/>
      <c r="Q1141" s="1"/>
      <c r="R1141" s="1"/>
      <c r="S1141" s="1"/>
      <c r="T1141" s="6" t="s">
        <v>254</v>
      </c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</row>
    <row r="1142" spans="1:31" ht="22.5" x14ac:dyDescent="0.2">
      <c r="A1142" s="31"/>
      <c r="B1142" s="30" t="s">
        <v>257</v>
      </c>
      <c r="C1142" s="111" t="s">
        <v>258</v>
      </c>
      <c r="D1142" s="111"/>
      <c r="E1142" s="111"/>
      <c r="F1142" s="41" t="s">
        <v>82</v>
      </c>
      <c r="G1142" s="41" t="s">
        <v>168</v>
      </c>
      <c r="H1142" s="41" t="s">
        <v>89</v>
      </c>
      <c r="I1142" s="41" t="s">
        <v>125</v>
      </c>
      <c r="J1142" s="42" t="s">
        <v>42</v>
      </c>
      <c r="K1142" s="41" t="s">
        <v>42</v>
      </c>
      <c r="L1142" s="42">
        <v>20.29</v>
      </c>
      <c r="M1142" s="43" t="s">
        <v>42</v>
      </c>
      <c r="N1142" s="44">
        <v>174</v>
      </c>
      <c r="O1142" s="1"/>
      <c r="P1142" s="1"/>
      <c r="Q1142" s="1"/>
      <c r="R1142" s="1"/>
      <c r="S1142" s="1"/>
      <c r="T1142" s="6" t="s">
        <v>258</v>
      </c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</row>
    <row r="1143" spans="1:31" x14ac:dyDescent="0.2">
      <c r="A1143" s="45"/>
      <c r="B1143" s="96"/>
      <c r="C1143" s="114" t="s">
        <v>91</v>
      </c>
      <c r="D1143" s="114"/>
      <c r="E1143" s="114"/>
      <c r="F1143" s="101" t="s">
        <v>42</v>
      </c>
      <c r="G1143" s="101" t="s">
        <v>42</v>
      </c>
      <c r="H1143" s="101" t="s">
        <v>42</v>
      </c>
      <c r="I1143" s="101" t="s">
        <v>42</v>
      </c>
      <c r="J1143" s="102" t="s">
        <v>42</v>
      </c>
      <c r="K1143" s="101" t="s">
        <v>42</v>
      </c>
      <c r="L1143" s="102">
        <v>150.28</v>
      </c>
      <c r="M1143" s="27" t="s">
        <v>42</v>
      </c>
      <c r="N1143" s="103">
        <v>1289</v>
      </c>
      <c r="O1143" s="1"/>
      <c r="P1143" s="1"/>
      <c r="Q1143" s="1"/>
      <c r="R1143" s="1"/>
      <c r="S1143" s="1"/>
      <c r="T1143" s="1"/>
      <c r="U1143" s="1"/>
      <c r="V1143" s="6" t="s">
        <v>91</v>
      </c>
      <c r="W1143" s="1"/>
      <c r="X1143" s="1"/>
      <c r="Y1143" s="1"/>
      <c r="Z1143" s="1"/>
      <c r="AA1143" s="1"/>
      <c r="AB1143" s="1"/>
      <c r="AC1143" s="1"/>
      <c r="AD1143" s="1"/>
      <c r="AE1143" s="1"/>
    </row>
    <row r="1144" spans="1:31" ht="1.5" customHeight="1" x14ac:dyDescent="0.2">
      <c r="A1144" s="46"/>
      <c r="B1144" s="96"/>
      <c r="C1144" s="96"/>
      <c r="D1144" s="96"/>
      <c r="E1144" s="96"/>
      <c r="F1144" s="46"/>
      <c r="G1144" s="46"/>
      <c r="H1144" s="46"/>
      <c r="I1144" s="46"/>
      <c r="J1144" s="49"/>
      <c r="K1144" s="46"/>
      <c r="L1144" s="49"/>
      <c r="M1144" s="41"/>
      <c r="N1144" s="49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</row>
    <row r="1145" spans="1:31" ht="22.5" x14ac:dyDescent="0.2">
      <c r="A1145" s="50"/>
      <c r="B1145" s="51" t="s">
        <v>42</v>
      </c>
      <c r="C1145" s="114" t="s">
        <v>1420</v>
      </c>
      <c r="D1145" s="114"/>
      <c r="E1145" s="114"/>
      <c r="F1145" s="114"/>
      <c r="G1145" s="114"/>
      <c r="H1145" s="114"/>
      <c r="I1145" s="114"/>
      <c r="J1145" s="114"/>
      <c r="K1145" s="114"/>
      <c r="L1145" s="52" t="s">
        <v>42</v>
      </c>
      <c r="M1145" s="53"/>
      <c r="N1145" s="54"/>
      <c r="O1145" s="1"/>
      <c r="P1145" s="1"/>
      <c r="Q1145" s="1"/>
      <c r="R1145" s="1"/>
      <c r="S1145" s="1"/>
      <c r="T1145" s="1"/>
      <c r="U1145" s="1"/>
      <c r="V1145" s="1"/>
      <c r="W1145" s="1"/>
      <c r="X1145" s="6" t="s">
        <v>1420</v>
      </c>
      <c r="Y1145" s="1"/>
      <c r="Z1145" s="1"/>
      <c r="AA1145" s="1"/>
      <c r="AB1145" s="1"/>
      <c r="AC1145" s="1"/>
      <c r="AD1145" s="1"/>
      <c r="AE1145" s="1"/>
    </row>
    <row r="1146" spans="1:31" x14ac:dyDescent="0.2">
      <c r="A1146" s="55"/>
      <c r="B1146" s="30" t="s">
        <v>42</v>
      </c>
      <c r="C1146" s="111" t="s">
        <v>278</v>
      </c>
      <c r="D1146" s="111"/>
      <c r="E1146" s="111"/>
      <c r="F1146" s="111"/>
      <c r="G1146" s="111"/>
      <c r="H1146" s="111"/>
      <c r="I1146" s="111"/>
      <c r="J1146" s="111"/>
      <c r="K1146" s="111"/>
      <c r="L1146" s="56">
        <v>150.28</v>
      </c>
      <c r="M1146" s="57"/>
      <c r="N1146" s="58" t="s">
        <v>42</v>
      </c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6" t="s">
        <v>278</v>
      </c>
      <c r="Z1146" s="1"/>
      <c r="AA1146" s="1"/>
      <c r="AB1146" s="1"/>
      <c r="AC1146" s="1"/>
      <c r="AD1146" s="1"/>
      <c r="AE1146" s="1"/>
    </row>
    <row r="1147" spans="1:31" x14ac:dyDescent="0.2">
      <c r="A1147" s="55"/>
      <c r="B1147" s="30" t="s">
        <v>42</v>
      </c>
      <c r="C1147" s="111" t="s">
        <v>279</v>
      </c>
      <c r="D1147" s="111"/>
      <c r="E1147" s="111"/>
      <c r="F1147" s="111"/>
      <c r="G1147" s="111"/>
      <c r="H1147" s="111"/>
      <c r="I1147" s="111"/>
      <c r="J1147" s="111"/>
      <c r="K1147" s="111"/>
      <c r="L1147" s="56" t="s">
        <v>42</v>
      </c>
      <c r="M1147" s="57"/>
      <c r="N1147" s="58" t="s">
        <v>42</v>
      </c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6" t="s">
        <v>279</v>
      </c>
      <c r="Z1147" s="1"/>
      <c r="AA1147" s="1"/>
      <c r="AB1147" s="1"/>
      <c r="AC1147" s="1"/>
      <c r="AD1147" s="1"/>
      <c r="AE1147" s="1"/>
    </row>
    <row r="1148" spans="1:31" x14ac:dyDescent="0.2">
      <c r="A1148" s="55"/>
      <c r="B1148" s="30" t="s">
        <v>42</v>
      </c>
      <c r="C1148" s="111" t="s">
        <v>280</v>
      </c>
      <c r="D1148" s="111"/>
      <c r="E1148" s="111"/>
      <c r="F1148" s="111"/>
      <c r="G1148" s="111"/>
      <c r="H1148" s="111"/>
      <c r="I1148" s="111"/>
      <c r="J1148" s="111"/>
      <c r="K1148" s="111"/>
      <c r="L1148" s="56">
        <v>27.73</v>
      </c>
      <c r="M1148" s="57"/>
      <c r="N1148" s="58" t="s">
        <v>42</v>
      </c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6" t="s">
        <v>280</v>
      </c>
      <c r="Z1148" s="1"/>
      <c r="AA1148" s="1"/>
      <c r="AB1148" s="1"/>
      <c r="AC1148" s="1"/>
      <c r="AD1148" s="1"/>
      <c r="AE1148" s="1"/>
    </row>
    <row r="1149" spans="1:31" x14ac:dyDescent="0.2">
      <c r="A1149" s="55"/>
      <c r="B1149" s="30" t="s">
        <v>42</v>
      </c>
      <c r="C1149" s="111" t="s">
        <v>281</v>
      </c>
      <c r="D1149" s="111"/>
      <c r="E1149" s="111"/>
      <c r="F1149" s="111"/>
      <c r="G1149" s="111"/>
      <c r="H1149" s="111"/>
      <c r="I1149" s="111"/>
      <c r="J1149" s="111"/>
      <c r="K1149" s="111"/>
      <c r="L1149" s="56">
        <v>12.43</v>
      </c>
      <c r="M1149" s="57"/>
      <c r="N1149" s="58" t="s">
        <v>42</v>
      </c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6" t="s">
        <v>281</v>
      </c>
      <c r="Z1149" s="1"/>
      <c r="AA1149" s="1"/>
      <c r="AB1149" s="1"/>
      <c r="AC1149" s="1"/>
      <c r="AD1149" s="1"/>
      <c r="AE1149" s="1"/>
    </row>
    <row r="1150" spans="1:31" x14ac:dyDescent="0.2">
      <c r="A1150" s="55"/>
      <c r="B1150" s="30" t="s">
        <v>42</v>
      </c>
      <c r="C1150" s="111" t="s">
        <v>282</v>
      </c>
      <c r="D1150" s="111"/>
      <c r="E1150" s="111"/>
      <c r="F1150" s="111"/>
      <c r="G1150" s="111"/>
      <c r="H1150" s="111"/>
      <c r="I1150" s="111"/>
      <c r="J1150" s="111"/>
      <c r="K1150" s="111"/>
      <c r="L1150" s="56">
        <v>57.07</v>
      </c>
      <c r="M1150" s="57"/>
      <c r="N1150" s="58" t="s">
        <v>42</v>
      </c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6" t="s">
        <v>282</v>
      </c>
      <c r="Z1150" s="1"/>
      <c r="AA1150" s="1"/>
      <c r="AB1150" s="1"/>
      <c r="AC1150" s="1"/>
      <c r="AD1150" s="1"/>
      <c r="AE1150" s="1"/>
    </row>
    <row r="1151" spans="1:31" x14ac:dyDescent="0.2">
      <c r="A1151" s="55"/>
      <c r="B1151" s="30" t="s">
        <v>42</v>
      </c>
      <c r="C1151" s="111" t="s">
        <v>283</v>
      </c>
      <c r="D1151" s="111"/>
      <c r="E1151" s="111"/>
      <c r="F1151" s="111"/>
      <c r="G1151" s="111"/>
      <c r="H1151" s="111"/>
      <c r="I1151" s="111"/>
      <c r="J1151" s="111"/>
      <c r="K1151" s="111"/>
      <c r="L1151" s="56">
        <v>32.76</v>
      </c>
      <c r="M1151" s="57"/>
      <c r="N1151" s="58" t="s">
        <v>42</v>
      </c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6" t="s">
        <v>283</v>
      </c>
      <c r="Z1151" s="1"/>
      <c r="AA1151" s="1"/>
      <c r="AB1151" s="1"/>
      <c r="AC1151" s="1"/>
      <c r="AD1151" s="1"/>
      <c r="AE1151" s="1"/>
    </row>
    <row r="1152" spans="1:31" x14ac:dyDescent="0.2">
      <c r="A1152" s="55"/>
      <c r="B1152" s="30" t="s">
        <v>42</v>
      </c>
      <c r="C1152" s="111" t="s">
        <v>284</v>
      </c>
      <c r="D1152" s="111"/>
      <c r="E1152" s="111"/>
      <c r="F1152" s="111"/>
      <c r="G1152" s="111"/>
      <c r="H1152" s="111"/>
      <c r="I1152" s="111"/>
      <c r="J1152" s="111"/>
      <c r="K1152" s="111"/>
      <c r="L1152" s="56">
        <v>20.29</v>
      </c>
      <c r="M1152" s="57"/>
      <c r="N1152" s="58" t="s">
        <v>42</v>
      </c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6" t="s">
        <v>284</v>
      </c>
      <c r="Z1152" s="1"/>
      <c r="AA1152" s="1"/>
      <c r="AB1152" s="1"/>
      <c r="AC1152" s="1"/>
      <c r="AD1152" s="1"/>
      <c r="AE1152" s="1"/>
    </row>
    <row r="1153" spans="1:31" x14ac:dyDescent="0.2">
      <c r="A1153" s="55"/>
      <c r="B1153" s="30" t="s">
        <v>42</v>
      </c>
      <c r="C1153" s="111" t="s">
        <v>285</v>
      </c>
      <c r="D1153" s="111"/>
      <c r="E1153" s="111"/>
      <c r="F1153" s="111"/>
      <c r="G1153" s="111"/>
      <c r="H1153" s="111"/>
      <c r="I1153" s="111"/>
      <c r="J1153" s="111"/>
      <c r="K1153" s="111"/>
      <c r="L1153" s="56">
        <v>29.84</v>
      </c>
      <c r="M1153" s="57"/>
      <c r="N1153" s="58" t="s">
        <v>42</v>
      </c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6" t="s">
        <v>285</v>
      </c>
      <c r="Z1153" s="1"/>
      <c r="AA1153" s="1"/>
      <c r="AB1153" s="1"/>
      <c r="AC1153" s="1"/>
      <c r="AD1153" s="1"/>
      <c r="AE1153" s="1"/>
    </row>
    <row r="1154" spans="1:31" x14ac:dyDescent="0.2">
      <c r="A1154" s="55"/>
      <c r="B1154" s="30" t="s">
        <v>42</v>
      </c>
      <c r="C1154" s="111" t="s">
        <v>286</v>
      </c>
      <c r="D1154" s="111"/>
      <c r="E1154" s="111"/>
      <c r="F1154" s="111"/>
      <c r="G1154" s="111"/>
      <c r="H1154" s="111"/>
      <c r="I1154" s="111"/>
      <c r="J1154" s="111"/>
      <c r="K1154" s="111"/>
      <c r="L1154" s="56">
        <v>32.76</v>
      </c>
      <c r="M1154" s="57"/>
      <c r="N1154" s="58" t="s">
        <v>42</v>
      </c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6" t="s">
        <v>286</v>
      </c>
      <c r="Z1154" s="1"/>
      <c r="AA1154" s="1"/>
      <c r="AB1154" s="1"/>
      <c r="AC1154" s="1"/>
      <c r="AD1154" s="1"/>
      <c r="AE1154" s="1"/>
    </row>
    <row r="1155" spans="1:31" x14ac:dyDescent="0.2">
      <c r="A1155" s="55"/>
      <c r="B1155" s="30" t="s">
        <v>42</v>
      </c>
      <c r="C1155" s="111" t="s">
        <v>287</v>
      </c>
      <c r="D1155" s="111"/>
      <c r="E1155" s="111"/>
      <c r="F1155" s="111"/>
      <c r="G1155" s="111"/>
      <c r="H1155" s="111"/>
      <c r="I1155" s="111"/>
      <c r="J1155" s="111"/>
      <c r="K1155" s="111"/>
      <c r="L1155" s="56">
        <v>20.29</v>
      </c>
      <c r="M1155" s="57"/>
      <c r="N1155" s="58" t="s">
        <v>42</v>
      </c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6" t="s">
        <v>287</v>
      </c>
      <c r="Z1155" s="1"/>
      <c r="AA1155" s="1"/>
      <c r="AB1155" s="1"/>
      <c r="AC1155" s="1"/>
      <c r="AD1155" s="1"/>
      <c r="AE1155" s="1"/>
    </row>
    <row r="1156" spans="1:31" ht="22.5" x14ac:dyDescent="0.2">
      <c r="A1156" s="55"/>
      <c r="B1156" s="49" t="s">
        <v>42</v>
      </c>
      <c r="C1156" s="109" t="s">
        <v>1421</v>
      </c>
      <c r="D1156" s="109"/>
      <c r="E1156" s="109"/>
      <c r="F1156" s="109"/>
      <c r="G1156" s="109"/>
      <c r="H1156" s="109"/>
      <c r="I1156" s="109"/>
      <c r="J1156" s="109"/>
      <c r="K1156" s="109"/>
      <c r="L1156" s="59">
        <v>150.28</v>
      </c>
      <c r="M1156" s="60"/>
      <c r="N1156" s="6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6" t="s">
        <v>1421</v>
      </c>
      <c r="AA1156" s="1"/>
      <c r="AB1156" s="1"/>
      <c r="AC1156" s="1"/>
      <c r="AD1156" s="1"/>
      <c r="AE1156" s="1"/>
    </row>
    <row r="1157" spans="1:31" ht="2.25" customHeight="1" x14ac:dyDescent="0.2"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62"/>
      <c r="M1157" s="63"/>
      <c r="N1157" s="64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</row>
    <row r="1158" spans="1:31" x14ac:dyDescent="0.2">
      <c r="A1158" s="50"/>
      <c r="B1158" s="51" t="s">
        <v>42</v>
      </c>
      <c r="C1158" s="114" t="s">
        <v>321</v>
      </c>
      <c r="D1158" s="114"/>
      <c r="E1158" s="114"/>
      <c r="F1158" s="114"/>
      <c r="G1158" s="114"/>
      <c r="H1158" s="114"/>
      <c r="I1158" s="114"/>
      <c r="J1158" s="114"/>
      <c r="K1158" s="114"/>
      <c r="L1158" s="52" t="s">
        <v>42</v>
      </c>
      <c r="M1158" s="53" t="s">
        <v>42</v>
      </c>
      <c r="N1158" s="54" t="s">
        <v>42</v>
      </c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6" t="s">
        <v>321</v>
      </c>
      <c r="AD1158" s="1"/>
      <c r="AE1158" s="1"/>
    </row>
    <row r="1159" spans="1:31" x14ac:dyDescent="0.2">
      <c r="A1159" s="55"/>
      <c r="B1159" s="30" t="s">
        <v>42</v>
      </c>
      <c r="C1159" s="111" t="s">
        <v>278</v>
      </c>
      <c r="D1159" s="111"/>
      <c r="E1159" s="111"/>
      <c r="F1159" s="111"/>
      <c r="G1159" s="111"/>
      <c r="H1159" s="111"/>
      <c r="I1159" s="111"/>
      <c r="J1159" s="111"/>
      <c r="K1159" s="111"/>
      <c r="L1159" s="56">
        <v>186723.43</v>
      </c>
      <c r="M1159" s="57" t="s">
        <v>42</v>
      </c>
      <c r="N1159" s="58">
        <v>1600220</v>
      </c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6" t="s">
        <v>278</v>
      </c>
      <c r="AE1159" s="1"/>
    </row>
    <row r="1160" spans="1:31" x14ac:dyDescent="0.2">
      <c r="A1160" s="55"/>
      <c r="B1160" s="30" t="s">
        <v>42</v>
      </c>
      <c r="C1160" s="111" t="s">
        <v>279</v>
      </c>
      <c r="D1160" s="111"/>
      <c r="E1160" s="111"/>
      <c r="F1160" s="111"/>
      <c r="G1160" s="111"/>
      <c r="H1160" s="111"/>
      <c r="I1160" s="111"/>
      <c r="J1160" s="111"/>
      <c r="K1160" s="111"/>
      <c r="L1160" s="56" t="s">
        <v>42</v>
      </c>
      <c r="M1160" s="57" t="s">
        <v>42</v>
      </c>
      <c r="N1160" s="58" t="s">
        <v>42</v>
      </c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6" t="s">
        <v>279</v>
      </c>
      <c r="AE1160" s="1"/>
    </row>
    <row r="1161" spans="1:31" x14ac:dyDescent="0.2">
      <c r="A1161" s="55"/>
      <c r="B1161" s="30" t="s">
        <v>42</v>
      </c>
      <c r="C1161" s="111" t="s">
        <v>280</v>
      </c>
      <c r="D1161" s="111"/>
      <c r="E1161" s="111"/>
      <c r="F1161" s="111"/>
      <c r="G1161" s="111"/>
      <c r="H1161" s="111"/>
      <c r="I1161" s="111"/>
      <c r="J1161" s="111"/>
      <c r="K1161" s="111"/>
      <c r="L1161" s="56">
        <v>5695.37</v>
      </c>
      <c r="M1161" s="57" t="s">
        <v>42</v>
      </c>
      <c r="N1161" s="58">
        <v>48813</v>
      </c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6" t="s">
        <v>280</v>
      </c>
      <c r="AE1161" s="1"/>
    </row>
    <row r="1162" spans="1:31" x14ac:dyDescent="0.2">
      <c r="A1162" s="55"/>
      <c r="B1162" s="30" t="s">
        <v>42</v>
      </c>
      <c r="C1162" s="111" t="s">
        <v>281</v>
      </c>
      <c r="D1162" s="111"/>
      <c r="E1162" s="111"/>
      <c r="F1162" s="111"/>
      <c r="G1162" s="111"/>
      <c r="H1162" s="111"/>
      <c r="I1162" s="111"/>
      <c r="J1162" s="111"/>
      <c r="K1162" s="111"/>
      <c r="L1162" s="56">
        <v>1171.32</v>
      </c>
      <c r="M1162" s="57" t="s">
        <v>42</v>
      </c>
      <c r="N1162" s="58">
        <v>10034</v>
      </c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6" t="s">
        <v>281</v>
      </c>
      <c r="AE1162" s="1"/>
    </row>
    <row r="1163" spans="1:31" x14ac:dyDescent="0.2">
      <c r="A1163" s="55"/>
      <c r="B1163" s="30" t="s">
        <v>42</v>
      </c>
      <c r="C1163" s="111" t="s">
        <v>282</v>
      </c>
      <c r="D1163" s="111"/>
      <c r="E1163" s="111"/>
      <c r="F1163" s="111"/>
      <c r="G1163" s="111"/>
      <c r="H1163" s="111"/>
      <c r="I1163" s="111"/>
      <c r="J1163" s="111"/>
      <c r="K1163" s="111"/>
      <c r="L1163" s="56">
        <v>170659.45</v>
      </c>
      <c r="M1163" s="57" t="s">
        <v>42</v>
      </c>
      <c r="N1163" s="58">
        <v>1462547</v>
      </c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6" t="s">
        <v>282</v>
      </c>
      <c r="AE1163" s="1"/>
    </row>
    <row r="1164" spans="1:31" x14ac:dyDescent="0.2">
      <c r="A1164" s="55"/>
      <c r="B1164" s="30" t="s">
        <v>42</v>
      </c>
      <c r="C1164" s="111" t="s">
        <v>283</v>
      </c>
      <c r="D1164" s="111"/>
      <c r="E1164" s="111"/>
      <c r="F1164" s="111"/>
      <c r="G1164" s="111"/>
      <c r="H1164" s="111"/>
      <c r="I1164" s="111"/>
      <c r="J1164" s="111"/>
      <c r="K1164" s="111"/>
      <c r="L1164" s="56">
        <v>5972</v>
      </c>
      <c r="M1164" s="57" t="s">
        <v>42</v>
      </c>
      <c r="N1164" s="58">
        <v>51184</v>
      </c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6" t="s">
        <v>283</v>
      </c>
      <c r="AE1164" s="1"/>
    </row>
    <row r="1165" spans="1:31" x14ac:dyDescent="0.2">
      <c r="A1165" s="55"/>
      <c r="B1165" s="30" t="s">
        <v>42</v>
      </c>
      <c r="C1165" s="111" t="s">
        <v>284</v>
      </c>
      <c r="D1165" s="111"/>
      <c r="E1165" s="111"/>
      <c r="F1165" s="111"/>
      <c r="G1165" s="111"/>
      <c r="H1165" s="111"/>
      <c r="I1165" s="111"/>
      <c r="J1165" s="111"/>
      <c r="K1165" s="111"/>
      <c r="L1165" s="56">
        <v>3225.29</v>
      </c>
      <c r="M1165" s="57" t="s">
        <v>42</v>
      </c>
      <c r="N1165" s="58">
        <v>27642</v>
      </c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6" t="s">
        <v>284</v>
      </c>
      <c r="AE1165" s="1"/>
    </row>
    <row r="1166" spans="1:31" x14ac:dyDescent="0.2">
      <c r="A1166" s="55"/>
      <c r="B1166" s="30" t="s">
        <v>42</v>
      </c>
      <c r="C1166" s="111" t="s">
        <v>285</v>
      </c>
      <c r="D1166" s="111"/>
      <c r="E1166" s="111"/>
      <c r="F1166" s="111"/>
      <c r="G1166" s="111"/>
      <c r="H1166" s="111"/>
      <c r="I1166" s="111"/>
      <c r="J1166" s="111"/>
      <c r="K1166" s="111"/>
      <c r="L1166" s="56">
        <v>5921.56</v>
      </c>
      <c r="M1166" s="57" t="s">
        <v>42</v>
      </c>
      <c r="N1166" s="58">
        <v>50750</v>
      </c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6" t="s">
        <v>285</v>
      </c>
      <c r="AE1166" s="1"/>
    </row>
    <row r="1167" spans="1:31" x14ac:dyDescent="0.2">
      <c r="A1167" s="55"/>
      <c r="B1167" s="30" t="s">
        <v>42</v>
      </c>
      <c r="C1167" s="111" t="s">
        <v>286</v>
      </c>
      <c r="D1167" s="111"/>
      <c r="E1167" s="111"/>
      <c r="F1167" s="111"/>
      <c r="G1167" s="111"/>
      <c r="H1167" s="111"/>
      <c r="I1167" s="111"/>
      <c r="J1167" s="111"/>
      <c r="K1167" s="111"/>
      <c r="L1167" s="56">
        <v>5972</v>
      </c>
      <c r="M1167" s="57" t="s">
        <v>42</v>
      </c>
      <c r="N1167" s="58">
        <v>51184</v>
      </c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6" t="s">
        <v>286</v>
      </c>
      <c r="AE1167" s="1"/>
    </row>
    <row r="1168" spans="1:31" x14ac:dyDescent="0.2">
      <c r="A1168" s="55"/>
      <c r="B1168" s="30" t="s">
        <v>42</v>
      </c>
      <c r="C1168" s="111" t="s">
        <v>287</v>
      </c>
      <c r="D1168" s="111"/>
      <c r="E1168" s="111"/>
      <c r="F1168" s="111"/>
      <c r="G1168" s="111"/>
      <c r="H1168" s="111"/>
      <c r="I1168" s="111"/>
      <c r="J1168" s="111"/>
      <c r="K1168" s="111"/>
      <c r="L1168" s="56">
        <v>3225.29</v>
      </c>
      <c r="M1168" s="57" t="s">
        <v>42</v>
      </c>
      <c r="N1168" s="58">
        <v>27642</v>
      </c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6" t="s">
        <v>287</v>
      </c>
      <c r="AE1168" s="1"/>
    </row>
    <row r="1169" spans="1:31" x14ac:dyDescent="0.2">
      <c r="A1169" s="55"/>
      <c r="B1169" s="49" t="s">
        <v>42</v>
      </c>
      <c r="C1169" s="109" t="s">
        <v>325</v>
      </c>
      <c r="D1169" s="109"/>
      <c r="E1169" s="109"/>
      <c r="F1169" s="109"/>
      <c r="G1169" s="109"/>
      <c r="H1169" s="109"/>
      <c r="I1169" s="109"/>
      <c r="J1169" s="109"/>
      <c r="K1169" s="109"/>
      <c r="L1169" s="59">
        <v>186723.43</v>
      </c>
      <c r="M1169" s="60" t="s">
        <v>42</v>
      </c>
      <c r="N1169" s="65">
        <v>1600220</v>
      </c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6" t="s">
        <v>325</v>
      </c>
    </row>
    <row r="1170" spans="1:31" ht="1.5" customHeight="1" x14ac:dyDescent="0.2">
      <c r="B1170" s="49"/>
      <c r="C1170" s="96"/>
      <c r="D1170" s="96"/>
      <c r="E1170" s="96"/>
      <c r="F1170" s="96"/>
      <c r="G1170" s="96"/>
      <c r="H1170" s="96"/>
      <c r="I1170" s="96"/>
      <c r="J1170" s="96"/>
      <c r="K1170" s="96"/>
      <c r="L1170" s="59"/>
      <c r="M1170" s="60"/>
      <c r="N1170" s="66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</row>
    <row r="1171" spans="1:31" ht="53.25" customHeight="1" x14ac:dyDescent="0.2">
      <c r="A1171" s="67"/>
      <c r="B1171" s="67"/>
      <c r="C1171" s="67"/>
      <c r="D1171" s="67"/>
      <c r="E1171" s="67"/>
      <c r="F1171" s="67"/>
      <c r="G1171" s="67"/>
      <c r="H1171" s="67"/>
      <c r="I1171" s="67"/>
      <c r="J1171" s="67"/>
      <c r="K1171" s="67"/>
      <c r="L1171" s="67"/>
      <c r="M1171" s="67"/>
      <c r="N1171" s="67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</row>
    <row r="1172" spans="1:31" x14ac:dyDescent="0.2">
      <c r="B1172" s="68" t="s">
        <v>326</v>
      </c>
      <c r="C1172" s="110" t="s">
        <v>1186</v>
      </c>
      <c r="D1172" s="110"/>
      <c r="E1172" s="110"/>
      <c r="F1172" s="110"/>
      <c r="G1172" s="110"/>
      <c r="H1172" s="110"/>
      <c r="I1172" s="110"/>
      <c r="J1172" s="110"/>
      <c r="K1172" s="110"/>
      <c r="L1172" s="110"/>
    </row>
    <row r="1173" spans="1:31" ht="13.5" customHeight="1" x14ac:dyDescent="0.2">
      <c r="B1173" s="2"/>
      <c r="C1173" s="119" t="s">
        <v>328</v>
      </c>
      <c r="D1173" s="119"/>
      <c r="E1173" s="119"/>
      <c r="F1173" s="119"/>
      <c r="G1173" s="119"/>
      <c r="H1173" s="119"/>
      <c r="I1173" s="119"/>
      <c r="J1173" s="119"/>
      <c r="K1173" s="119"/>
      <c r="L1173" s="119"/>
    </row>
    <row r="1174" spans="1:31" ht="12.75" customHeight="1" x14ac:dyDescent="0.2">
      <c r="B1174" s="68" t="s">
        <v>329</v>
      </c>
      <c r="C1174" s="110" t="s">
        <v>42</v>
      </c>
      <c r="D1174" s="110"/>
      <c r="E1174" s="110"/>
      <c r="F1174" s="110"/>
      <c r="G1174" s="110"/>
      <c r="H1174" s="110"/>
      <c r="I1174" s="110"/>
      <c r="J1174" s="110"/>
      <c r="K1174" s="110"/>
      <c r="L1174" s="110"/>
    </row>
    <row r="1175" spans="1:31" ht="13.5" customHeight="1" x14ac:dyDescent="0.2">
      <c r="C1175" s="119" t="s">
        <v>328</v>
      </c>
      <c r="D1175" s="119"/>
      <c r="E1175" s="119"/>
      <c r="F1175" s="119"/>
      <c r="G1175" s="119"/>
      <c r="H1175" s="119"/>
      <c r="I1175" s="119"/>
      <c r="J1175" s="119"/>
      <c r="K1175" s="119"/>
      <c r="L1175" s="119"/>
    </row>
    <row r="1189" spans="15:31" x14ac:dyDescent="0.2"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</row>
  </sheetData>
  <mergeCells count="1152">
    <mergeCell ref="C1173:L1173"/>
    <mergeCell ref="C1174:L1174"/>
    <mergeCell ref="C1175:L1175"/>
    <mergeCell ref="C1153:K1153"/>
    <mergeCell ref="C1154:K1154"/>
    <mergeCell ref="C1155:K1155"/>
    <mergeCell ref="C1156:K1156"/>
    <mergeCell ref="C1158:K1158"/>
    <mergeCell ref="C1159:K1159"/>
    <mergeCell ref="C1160:K1160"/>
    <mergeCell ref="C1161:K1161"/>
    <mergeCell ref="C1162:K1162"/>
    <mergeCell ref="C1163:K1163"/>
    <mergeCell ref="C1164:K1164"/>
    <mergeCell ref="C1165:K1165"/>
    <mergeCell ref="C1166:K1166"/>
    <mergeCell ref="C1167:K1167"/>
    <mergeCell ref="C1168:K1168"/>
    <mergeCell ref="C1169:K1169"/>
    <mergeCell ref="C1172:L1172"/>
    <mergeCell ref="C1135:E1135"/>
    <mergeCell ref="C1136:E1136"/>
    <mergeCell ref="C1137:E1137"/>
    <mergeCell ref="C1138:E1138"/>
    <mergeCell ref="C1139:E1139"/>
    <mergeCell ref="C1140:E1140"/>
    <mergeCell ref="C1141:E1141"/>
    <mergeCell ref="C1142:E1142"/>
    <mergeCell ref="C1143:E1143"/>
    <mergeCell ref="C1145:K1145"/>
    <mergeCell ref="C1146:K1146"/>
    <mergeCell ref="C1147:K1147"/>
    <mergeCell ref="C1148:K1148"/>
    <mergeCell ref="C1149:K1149"/>
    <mergeCell ref="C1150:K1150"/>
    <mergeCell ref="C1151:K1151"/>
    <mergeCell ref="C1152:K1152"/>
    <mergeCell ref="C1118:K1118"/>
    <mergeCell ref="C1119:K1119"/>
    <mergeCell ref="C1120:K1120"/>
    <mergeCell ref="C1121:K1121"/>
    <mergeCell ref="C1122:K1122"/>
    <mergeCell ref="C1123:K1123"/>
    <mergeCell ref="C1124:K1124"/>
    <mergeCell ref="C1125:K1125"/>
    <mergeCell ref="C1126:K1126"/>
    <mergeCell ref="C1127:K1127"/>
    <mergeCell ref="C1128:K1128"/>
    <mergeCell ref="C1129:K1129"/>
    <mergeCell ref="A1130:N1130"/>
    <mergeCell ref="C1131:E1131"/>
    <mergeCell ref="C1132:N1132"/>
    <mergeCell ref="C1133:E1133"/>
    <mergeCell ref="C1134:E1134"/>
    <mergeCell ref="C1100:E1100"/>
    <mergeCell ref="C1101:E1101"/>
    <mergeCell ref="C1102:E1102"/>
    <mergeCell ref="C1103:E1103"/>
    <mergeCell ref="C1104:E1104"/>
    <mergeCell ref="C1105:N1105"/>
    <mergeCell ref="C1106:E1106"/>
    <mergeCell ref="C1107:E1107"/>
    <mergeCell ref="C1108:E1108"/>
    <mergeCell ref="C1109:E1109"/>
    <mergeCell ref="C1110:E1110"/>
    <mergeCell ref="C1111:E1111"/>
    <mergeCell ref="C1112:E1112"/>
    <mergeCell ref="C1113:E1113"/>
    <mergeCell ref="C1114:E1114"/>
    <mergeCell ref="C1115:E1115"/>
    <mergeCell ref="C1116:E1116"/>
    <mergeCell ref="C1083:E1083"/>
    <mergeCell ref="C1084:E1084"/>
    <mergeCell ref="C1085:E1085"/>
    <mergeCell ref="C1086:E1086"/>
    <mergeCell ref="C1087:E1087"/>
    <mergeCell ref="C1088:E1088"/>
    <mergeCell ref="C1089:N1089"/>
    <mergeCell ref="A1090:N1090"/>
    <mergeCell ref="C1091:E1091"/>
    <mergeCell ref="C1092:N1092"/>
    <mergeCell ref="C1093:N1093"/>
    <mergeCell ref="C1094:E1094"/>
    <mergeCell ref="C1095:E1095"/>
    <mergeCell ref="C1096:E1096"/>
    <mergeCell ref="C1097:E1097"/>
    <mergeCell ref="C1098:E1098"/>
    <mergeCell ref="C1099:E1099"/>
    <mergeCell ref="C1066:E1066"/>
    <mergeCell ref="C1067:E1067"/>
    <mergeCell ref="C1068:E1068"/>
    <mergeCell ref="C1069:E1069"/>
    <mergeCell ref="C1070:E1070"/>
    <mergeCell ref="C1071:E1071"/>
    <mergeCell ref="C1072:E1072"/>
    <mergeCell ref="C1073:E1073"/>
    <mergeCell ref="C1074:E1074"/>
    <mergeCell ref="C1075:E1075"/>
    <mergeCell ref="C1076:E1076"/>
    <mergeCell ref="C1077:E1077"/>
    <mergeCell ref="C1078:N1078"/>
    <mergeCell ref="C1079:N1079"/>
    <mergeCell ref="C1080:E1080"/>
    <mergeCell ref="C1081:E1081"/>
    <mergeCell ref="C1082:E1082"/>
    <mergeCell ref="C922:E922"/>
    <mergeCell ref="C923:N923"/>
    <mergeCell ref="C936:N936"/>
    <mergeCell ref="C938:E938"/>
    <mergeCell ref="C939:E939"/>
    <mergeCell ref="C940:E940"/>
    <mergeCell ref="C941:E941"/>
    <mergeCell ref="C942:E942"/>
    <mergeCell ref="C943:E943"/>
    <mergeCell ref="C944:E944"/>
    <mergeCell ref="C945:E945"/>
    <mergeCell ref="C946:E946"/>
    <mergeCell ref="C947:E947"/>
    <mergeCell ref="C948:E948"/>
    <mergeCell ref="C949:N949"/>
    <mergeCell ref="C950:E950"/>
    <mergeCell ref="C951:N951"/>
    <mergeCell ref="A512:N512"/>
    <mergeCell ref="C514:N514"/>
    <mergeCell ref="C528:N528"/>
    <mergeCell ref="A529:N529"/>
    <mergeCell ref="C531:N531"/>
    <mergeCell ref="C544:N544"/>
    <mergeCell ref="C546:N546"/>
    <mergeCell ref="C548:K548"/>
    <mergeCell ref="C549:K549"/>
    <mergeCell ref="C550:K550"/>
    <mergeCell ref="C551:K551"/>
    <mergeCell ref="C552:K552"/>
    <mergeCell ref="C553:K553"/>
    <mergeCell ref="C554:K554"/>
    <mergeCell ref="C555:K555"/>
    <mergeCell ref="C525:E525"/>
    <mergeCell ref="C526:E526"/>
    <mergeCell ref="C527:E527"/>
    <mergeCell ref="C530:E530"/>
    <mergeCell ref="C519:E519"/>
    <mergeCell ref="C520:E520"/>
    <mergeCell ref="C521:E521"/>
    <mergeCell ref="C522:E522"/>
    <mergeCell ref="C523:E523"/>
    <mergeCell ref="C524:E524"/>
    <mergeCell ref="C513:E513"/>
    <mergeCell ref="C515:E515"/>
    <mergeCell ref="C516:E516"/>
    <mergeCell ref="C517:E517"/>
    <mergeCell ref="C518:E518"/>
    <mergeCell ref="C380:N380"/>
    <mergeCell ref="C383:E383"/>
    <mergeCell ref="C389:N389"/>
    <mergeCell ref="C390:N390"/>
    <mergeCell ref="C399:N399"/>
    <mergeCell ref="A400:N400"/>
    <mergeCell ref="C402:N402"/>
    <mergeCell ref="C386:E386"/>
    <mergeCell ref="C387:E387"/>
    <mergeCell ref="C388:E388"/>
    <mergeCell ref="C391:E391"/>
    <mergeCell ref="C381:E381"/>
    <mergeCell ref="C382:E382"/>
    <mergeCell ref="C384:E384"/>
    <mergeCell ref="C385:E385"/>
    <mergeCell ref="C374:E374"/>
    <mergeCell ref="C375:E375"/>
    <mergeCell ref="C376:E376"/>
    <mergeCell ref="C377:E377"/>
    <mergeCell ref="C379:E379"/>
    <mergeCell ref="C1052:N1052"/>
    <mergeCell ref="C1053:E1053"/>
    <mergeCell ref="C1054:N1054"/>
    <mergeCell ref="C1055:E1055"/>
    <mergeCell ref="C1056:E1056"/>
    <mergeCell ref="C1057:E1057"/>
    <mergeCell ref="C1058:E1058"/>
    <mergeCell ref="C1059:E1059"/>
    <mergeCell ref="C1060:E1060"/>
    <mergeCell ref="C1061:E1061"/>
    <mergeCell ref="C1062:E1062"/>
    <mergeCell ref="C1063:E1063"/>
    <mergeCell ref="C1064:E1064"/>
    <mergeCell ref="C1065:N1065"/>
    <mergeCell ref="C1033:E1033"/>
    <mergeCell ref="C1034:E1034"/>
    <mergeCell ref="C1035:E1035"/>
    <mergeCell ref="C1036:E1036"/>
    <mergeCell ref="C1037:E1037"/>
    <mergeCell ref="C1038:E1038"/>
    <mergeCell ref="C1039:N1039"/>
    <mergeCell ref="C1040:N1040"/>
    <mergeCell ref="C1041:E1041"/>
    <mergeCell ref="C1042:E1042"/>
    <mergeCell ref="C1043:E1043"/>
    <mergeCell ref="C1044:E1044"/>
    <mergeCell ref="C1045:E1045"/>
    <mergeCell ref="C1046:E1046"/>
    <mergeCell ref="C1047:E1047"/>
    <mergeCell ref="C1048:E1048"/>
    <mergeCell ref="C1049:E1049"/>
    <mergeCell ref="C1050:E1050"/>
    <mergeCell ref="C1051:E1051"/>
    <mergeCell ref="C1027:E1027"/>
    <mergeCell ref="C1028:E1028"/>
    <mergeCell ref="C1029:E1029"/>
    <mergeCell ref="C1030:E1030"/>
    <mergeCell ref="C1031:E1031"/>
    <mergeCell ref="C1032:E1032"/>
    <mergeCell ref="C1025:E1025"/>
    <mergeCell ref="C1015:K1015"/>
    <mergeCell ref="C1016:K1016"/>
    <mergeCell ref="C1017:K1017"/>
    <mergeCell ref="C1018:K1018"/>
    <mergeCell ref="C1019:K1019"/>
    <mergeCell ref="C1020:K1020"/>
    <mergeCell ref="C1021:K1021"/>
    <mergeCell ref="C1022:K1022"/>
    <mergeCell ref="A1023:N1023"/>
    <mergeCell ref="A1024:N1024"/>
    <mergeCell ref="C1026:N1026"/>
    <mergeCell ref="C1003:E1003"/>
    <mergeCell ref="C1005:E1005"/>
    <mergeCell ref="C1008:E1008"/>
    <mergeCell ref="C997:E997"/>
    <mergeCell ref="C998:E998"/>
    <mergeCell ref="C999:E999"/>
    <mergeCell ref="C1000:E1000"/>
    <mergeCell ref="C1001:E1001"/>
    <mergeCell ref="C1002:E1002"/>
    <mergeCell ref="C1004:E1004"/>
    <mergeCell ref="C1006:N1006"/>
    <mergeCell ref="C1007:N1007"/>
    <mergeCell ref="C1009:N1009"/>
    <mergeCell ref="C1011:K1011"/>
    <mergeCell ref="C1012:K1012"/>
    <mergeCell ref="C1013:K1013"/>
    <mergeCell ref="C1014:K1014"/>
    <mergeCell ref="C991:E991"/>
    <mergeCell ref="C993:E993"/>
    <mergeCell ref="C994:E994"/>
    <mergeCell ref="C995:E995"/>
    <mergeCell ref="C996:E996"/>
    <mergeCell ref="C979:K979"/>
    <mergeCell ref="C980:K980"/>
    <mergeCell ref="C981:K981"/>
    <mergeCell ref="C982:K982"/>
    <mergeCell ref="C983:K983"/>
    <mergeCell ref="C984:K984"/>
    <mergeCell ref="C985:K985"/>
    <mergeCell ref="C986:K986"/>
    <mergeCell ref="C987:K987"/>
    <mergeCell ref="C988:K988"/>
    <mergeCell ref="C989:K989"/>
    <mergeCell ref="A990:N990"/>
    <mergeCell ref="C992:N992"/>
    <mergeCell ref="C973:E973"/>
    <mergeCell ref="C974:E974"/>
    <mergeCell ref="C975:E975"/>
    <mergeCell ref="C976:E976"/>
    <mergeCell ref="C967:E967"/>
    <mergeCell ref="C968:E968"/>
    <mergeCell ref="C969:E969"/>
    <mergeCell ref="C970:E970"/>
    <mergeCell ref="C971:E971"/>
    <mergeCell ref="C972:E972"/>
    <mergeCell ref="C961:E961"/>
    <mergeCell ref="C962:E962"/>
    <mergeCell ref="C963:E963"/>
    <mergeCell ref="C964:E964"/>
    <mergeCell ref="C966:N966"/>
    <mergeCell ref="C965:N965"/>
    <mergeCell ref="C978:K978"/>
    <mergeCell ref="C955:E955"/>
    <mergeCell ref="C956:E956"/>
    <mergeCell ref="C957:E957"/>
    <mergeCell ref="C958:E958"/>
    <mergeCell ref="C959:E959"/>
    <mergeCell ref="C960:E960"/>
    <mergeCell ref="C952:E952"/>
    <mergeCell ref="C953:E953"/>
    <mergeCell ref="C954:E954"/>
    <mergeCell ref="C937:E937"/>
    <mergeCell ref="C930:E930"/>
    <mergeCell ref="C931:E931"/>
    <mergeCell ref="C932:E932"/>
    <mergeCell ref="C933:E933"/>
    <mergeCell ref="C934:E934"/>
    <mergeCell ref="C935:E935"/>
    <mergeCell ref="C924:E924"/>
    <mergeCell ref="C925:E925"/>
    <mergeCell ref="C926:E926"/>
    <mergeCell ref="C927:E927"/>
    <mergeCell ref="C928:E928"/>
    <mergeCell ref="C929:E929"/>
    <mergeCell ref="C906:E906"/>
    <mergeCell ref="C907:E907"/>
    <mergeCell ref="C908:E908"/>
    <mergeCell ref="C905:N905"/>
    <mergeCell ref="C909:E909"/>
    <mergeCell ref="C910:E910"/>
    <mergeCell ref="C911:E911"/>
    <mergeCell ref="C912:E912"/>
    <mergeCell ref="C913:E913"/>
    <mergeCell ref="C914:E914"/>
    <mergeCell ref="C915:E915"/>
    <mergeCell ref="C916:E916"/>
    <mergeCell ref="C917:E917"/>
    <mergeCell ref="C918:E918"/>
    <mergeCell ref="C919:N919"/>
    <mergeCell ref="C920:E920"/>
    <mergeCell ref="C921:N921"/>
    <mergeCell ref="C899:E899"/>
    <mergeCell ref="C900:E900"/>
    <mergeCell ref="C901:E901"/>
    <mergeCell ref="C902:E902"/>
    <mergeCell ref="C903:E903"/>
    <mergeCell ref="C904:E904"/>
    <mergeCell ref="C893:E893"/>
    <mergeCell ref="C894:E894"/>
    <mergeCell ref="C895:E895"/>
    <mergeCell ref="C896:E896"/>
    <mergeCell ref="C897:E897"/>
    <mergeCell ref="C898:E898"/>
    <mergeCell ref="C887:E887"/>
    <mergeCell ref="C888:E888"/>
    <mergeCell ref="C889:E889"/>
    <mergeCell ref="C891:E891"/>
    <mergeCell ref="C890:N890"/>
    <mergeCell ref="C892:N892"/>
    <mergeCell ref="C882:E882"/>
    <mergeCell ref="C883:E883"/>
    <mergeCell ref="C884:E884"/>
    <mergeCell ref="C885:E885"/>
    <mergeCell ref="C886:E886"/>
    <mergeCell ref="C875:E875"/>
    <mergeCell ref="C876:E876"/>
    <mergeCell ref="C878:E878"/>
    <mergeCell ref="C879:E879"/>
    <mergeCell ref="C880:E880"/>
    <mergeCell ref="C869:E869"/>
    <mergeCell ref="C870:E870"/>
    <mergeCell ref="C871:E871"/>
    <mergeCell ref="C872:E872"/>
    <mergeCell ref="C873:E873"/>
    <mergeCell ref="C874:E874"/>
    <mergeCell ref="C877:N877"/>
    <mergeCell ref="C881:E881"/>
    <mergeCell ref="C863:E863"/>
    <mergeCell ref="C865:E865"/>
    <mergeCell ref="C866:E866"/>
    <mergeCell ref="C867:E867"/>
    <mergeCell ref="C868:E868"/>
    <mergeCell ref="C857:E857"/>
    <mergeCell ref="C858:E858"/>
    <mergeCell ref="C859:E859"/>
    <mergeCell ref="C860:E860"/>
    <mergeCell ref="C861:E861"/>
    <mergeCell ref="C862:E862"/>
    <mergeCell ref="C851:E851"/>
    <mergeCell ref="C852:E852"/>
    <mergeCell ref="C853:E853"/>
    <mergeCell ref="C854:E854"/>
    <mergeCell ref="C855:E855"/>
    <mergeCell ref="C856:E856"/>
    <mergeCell ref="C864:N864"/>
    <mergeCell ref="C849:E849"/>
    <mergeCell ref="C833:E833"/>
    <mergeCell ref="C834:E834"/>
    <mergeCell ref="C836:K836"/>
    <mergeCell ref="C837:K837"/>
    <mergeCell ref="C838:K838"/>
    <mergeCell ref="C839:K839"/>
    <mergeCell ref="C840:K840"/>
    <mergeCell ref="C841:K841"/>
    <mergeCell ref="C842:K842"/>
    <mergeCell ref="C843:K843"/>
    <mergeCell ref="C844:K844"/>
    <mergeCell ref="C845:K845"/>
    <mergeCell ref="C846:K846"/>
    <mergeCell ref="C847:K847"/>
    <mergeCell ref="A848:N848"/>
    <mergeCell ref="C850:N850"/>
    <mergeCell ref="C827:E827"/>
    <mergeCell ref="C828:E828"/>
    <mergeCell ref="C829:E829"/>
    <mergeCell ref="C830:E830"/>
    <mergeCell ref="C831:E831"/>
    <mergeCell ref="C832:E832"/>
    <mergeCell ref="C824:E824"/>
    <mergeCell ref="C825:E825"/>
    <mergeCell ref="C826:E826"/>
    <mergeCell ref="C815:E815"/>
    <mergeCell ref="C816:E816"/>
    <mergeCell ref="C817:E817"/>
    <mergeCell ref="C818:E818"/>
    <mergeCell ref="C819:E819"/>
    <mergeCell ref="C820:E820"/>
    <mergeCell ref="C821:N821"/>
    <mergeCell ref="C822:E822"/>
    <mergeCell ref="C823:N823"/>
    <mergeCell ref="C809:E809"/>
    <mergeCell ref="C811:E811"/>
    <mergeCell ref="C812:E812"/>
    <mergeCell ref="C813:E813"/>
    <mergeCell ref="C814:E814"/>
    <mergeCell ref="C803:E803"/>
    <mergeCell ref="C804:E804"/>
    <mergeCell ref="C805:E805"/>
    <mergeCell ref="C806:E806"/>
    <mergeCell ref="C807:E807"/>
    <mergeCell ref="C808:E808"/>
    <mergeCell ref="C798:E798"/>
    <mergeCell ref="C799:E799"/>
    <mergeCell ref="C800:E800"/>
    <mergeCell ref="C801:E801"/>
    <mergeCell ref="C802:E802"/>
    <mergeCell ref="C797:N797"/>
    <mergeCell ref="C810:N810"/>
    <mergeCell ref="C772:E772"/>
    <mergeCell ref="C773:E773"/>
    <mergeCell ref="C774:E774"/>
    <mergeCell ref="C775:E775"/>
    <mergeCell ref="C776:E776"/>
    <mergeCell ref="C791:E791"/>
    <mergeCell ref="C792:E792"/>
    <mergeCell ref="C793:E793"/>
    <mergeCell ref="C794:E794"/>
    <mergeCell ref="C795:E795"/>
    <mergeCell ref="C796:E796"/>
    <mergeCell ref="C785:E785"/>
    <mergeCell ref="C786:E786"/>
    <mergeCell ref="C787:E787"/>
    <mergeCell ref="C788:E788"/>
    <mergeCell ref="C789:E789"/>
    <mergeCell ref="C790:E790"/>
    <mergeCell ref="C780:E780"/>
    <mergeCell ref="C781:E781"/>
    <mergeCell ref="C783:E783"/>
    <mergeCell ref="C779:E779"/>
    <mergeCell ref="C782:N782"/>
    <mergeCell ref="C784:N784"/>
    <mergeCell ref="C777:E777"/>
    <mergeCell ref="C778:E778"/>
    <mergeCell ref="C755:E755"/>
    <mergeCell ref="C756:E756"/>
    <mergeCell ref="C757:E757"/>
    <mergeCell ref="C758:E758"/>
    <mergeCell ref="C759:E759"/>
    <mergeCell ref="C748:E748"/>
    <mergeCell ref="C749:E749"/>
    <mergeCell ref="C751:E751"/>
    <mergeCell ref="C753:E753"/>
    <mergeCell ref="C742:E742"/>
    <mergeCell ref="C743:E743"/>
    <mergeCell ref="C744:E744"/>
    <mergeCell ref="C745:E745"/>
    <mergeCell ref="C746:E746"/>
    <mergeCell ref="C747:E747"/>
    <mergeCell ref="C750:N750"/>
    <mergeCell ref="C752:N752"/>
    <mergeCell ref="C754:N754"/>
    <mergeCell ref="C760:E760"/>
    <mergeCell ref="C761:E761"/>
    <mergeCell ref="C762:E762"/>
    <mergeCell ref="C763:E763"/>
    <mergeCell ref="C764:E764"/>
    <mergeCell ref="C765:E765"/>
    <mergeCell ref="C766:E766"/>
    <mergeCell ref="C767:N767"/>
    <mergeCell ref="C768:E768"/>
    <mergeCell ref="C769:N769"/>
    <mergeCell ref="C770:E770"/>
    <mergeCell ref="C771:E771"/>
    <mergeCell ref="C736:E736"/>
    <mergeCell ref="C738:E738"/>
    <mergeCell ref="C739:E739"/>
    <mergeCell ref="C740:E740"/>
    <mergeCell ref="C741:E741"/>
    <mergeCell ref="C724:K724"/>
    <mergeCell ref="C725:K725"/>
    <mergeCell ref="C726:K726"/>
    <mergeCell ref="C727:K727"/>
    <mergeCell ref="C728:K728"/>
    <mergeCell ref="C729:K729"/>
    <mergeCell ref="C730:K730"/>
    <mergeCell ref="C731:K731"/>
    <mergeCell ref="C732:K732"/>
    <mergeCell ref="C733:K733"/>
    <mergeCell ref="C734:K734"/>
    <mergeCell ref="A735:N735"/>
    <mergeCell ref="C737:N737"/>
    <mergeCell ref="C718:E718"/>
    <mergeCell ref="C719:E719"/>
    <mergeCell ref="C720:E720"/>
    <mergeCell ref="C721:E721"/>
    <mergeCell ref="C712:E712"/>
    <mergeCell ref="C713:E713"/>
    <mergeCell ref="C714:E714"/>
    <mergeCell ref="C715:E715"/>
    <mergeCell ref="C716:E716"/>
    <mergeCell ref="C717:E717"/>
    <mergeCell ref="C706:E706"/>
    <mergeCell ref="C707:E707"/>
    <mergeCell ref="C708:E708"/>
    <mergeCell ref="C709:E709"/>
    <mergeCell ref="C710:E710"/>
    <mergeCell ref="C711:E711"/>
    <mergeCell ref="C723:K723"/>
    <mergeCell ref="C700:E700"/>
    <mergeCell ref="C701:E701"/>
    <mergeCell ref="C702:E702"/>
    <mergeCell ref="C704:E704"/>
    <mergeCell ref="C705:E705"/>
    <mergeCell ref="C694:E694"/>
    <mergeCell ref="C695:E695"/>
    <mergeCell ref="C696:E696"/>
    <mergeCell ref="C697:E697"/>
    <mergeCell ref="C698:E698"/>
    <mergeCell ref="C699:E699"/>
    <mergeCell ref="C688:E688"/>
    <mergeCell ref="C689:E689"/>
    <mergeCell ref="C691:E691"/>
    <mergeCell ref="C692:E692"/>
    <mergeCell ref="C693:E693"/>
    <mergeCell ref="C690:N690"/>
    <mergeCell ref="C703:N703"/>
    <mergeCell ref="C663:N663"/>
    <mergeCell ref="C664:E664"/>
    <mergeCell ref="C665:E665"/>
    <mergeCell ref="C666:E666"/>
    <mergeCell ref="C667:E667"/>
    <mergeCell ref="C682:E682"/>
    <mergeCell ref="C683:E683"/>
    <mergeCell ref="C684:E684"/>
    <mergeCell ref="C685:E685"/>
    <mergeCell ref="C686:E686"/>
    <mergeCell ref="C687:E687"/>
    <mergeCell ref="C677:E677"/>
    <mergeCell ref="C678:E678"/>
    <mergeCell ref="C679:E679"/>
    <mergeCell ref="C680:E680"/>
    <mergeCell ref="C681:E681"/>
    <mergeCell ref="C674:E674"/>
    <mergeCell ref="C675:E675"/>
    <mergeCell ref="C670:E670"/>
    <mergeCell ref="C671:E671"/>
    <mergeCell ref="C672:E672"/>
    <mergeCell ref="C673:E673"/>
    <mergeCell ref="C676:N676"/>
    <mergeCell ref="C668:E668"/>
    <mergeCell ref="C669:E669"/>
    <mergeCell ref="C645:E645"/>
    <mergeCell ref="C646:E646"/>
    <mergeCell ref="C647:E647"/>
    <mergeCell ref="C648:E648"/>
    <mergeCell ref="C649:E649"/>
    <mergeCell ref="C650:E650"/>
    <mergeCell ref="C640:E640"/>
    <mergeCell ref="C641:E641"/>
    <mergeCell ref="C642:E642"/>
    <mergeCell ref="C643:E643"/>
    <mergeCell ref="C644:E644"/>
    <mergeCell ref="C633:E633"/>
    <mergeCell ref="C634:E634"/>
    <mergeCell ref="C635:E635"/>
    <mergeCell ref="C636:E636"/>
    <mergeCell ref="C638:E638"/>
    <mergeCell ref="C637:N637"/>
    <mergeCell ref="C639:N639"/>
    <mergeCell ref="C657:E657"/>
    <mergeCell ref="C658:E658"/>
    <mergeCell ref="C659:E659"/>
    <mergeCell ref="C652:E652"/>
    <mergeCell ref="C654:E654"/>
    <mergeCell ref="C655:E655"/>
    <mergeCell ref="C656:E656"/>
    <mergeCell ref="C651:N651"/>
    <mergeCell ref="C653:N653"/>
    <mergeCell ref="C660:E660"/>
    <mergeCell ref="C661:E661"/>
    <mergeCell ref="C662:E662"/>
    <mergeCell ref="C627:E627"/>
    <mergeCell ref="C628:E628"/>
    <mergeCell ref="C629:E629"/>
    <mergeCell ref="C630:E630"/>
    <mergeCell ref="C631:E631"/>
    <mergeCell ref="C632:E632"/>
    <mergeCell ref="C621:E621"/>
    <mergeCell ref="C622:E622"/>
    <mergeCell ref="C623:E623"/>
    <mergeCell ref="C624:E624"/>
    <mergeCell ref="C626:E626"/>
    <mergeCell ref="C615:E615"/>
    <mergeCell ref="C616:E616"/>
    <mergeCell ref="C617:E617"/>
    <mergeCell ref="C618:E618"/>
    <mergeCell ref="C619:E619"/>
    <mergeCell ref="C620:E620"/>
    <mergeCell ref="C625:N625"/>
    <mergeCell ref="C609:E609"/>
    <mergeCell ref="C610:E610"/>
    <mergeCell ref="C611:E611"/>
    <mergeCell ref="C613:E613"/>
    <mergeCell ref="C614:E614"/>
    <mergeCell ref="C603:E603"/>
    <mergeCell ref="C604:E604"/>
    <mergeCell ref="C605:E605"/>
    <mergeCell ref="C606:E606"/>
    <mergeCell ref="C607:E607"/>
    <mergeCell ref="C608:E608"/>
    <mergeCell ref="C598:E598"/>
    <mergeCell ref="C600:E600"/>
    <mergeCell ref="C601:E601"/>
    <mergeCell ref="C602:E602"/>
    <mergeCell ref="C597:N597"/>
    <mergeCell ref="C599:N599"/>
    <mergeCell ref="C612:N612"/>
    <mergeCell ref="C562:N562"/>
    <mergeCell ref="C565:E565"/>
    <mergeCell ref="C575:N575"/>
    <mergeCell ref="C576:N576"/>
    <mergeCell ref="C591:E591"/>
    <mergeCell ref="C592:E592"/>
    <mergeCell ref="C593:E593"/>
    <mergeCell ref="C594:E594"/>
    <mergeCell ref="C595:E595"/>
    <mergeCell ref="C596:E596"/>
    <mergeCell ref="C585:E585"/>
    <mergeCell ref="C586:E586"/>
    <mergeCell ref="C587:E587"/>
    <mergeCell ref="C588:E588"/>
    <mergeCell ref="C589:E589"/>
    <mergeCell ref="C590:E590"/>
    <mergeCell ref="C580:E580"/>
    <mergeCell ref="C583:E583"/>
    <mergeCell ref="C579:N579"/>
    <mergeCell ref="C581:N581"/>
    <mergeCell ref="C582:N582"/>
    <mergeCell ref="C584:N584"/>
    <mergeCell ref="C578:N578"/>
    <mergeCell ref="C543:E543"/>
    <mergeCell ref="C545:E545"/>
    <mergeCell ref="C556:K556"/>
    <mergeCell ref="C557:K557"/>
    <mergeCell ref="C558:K558"/>
    <mergeCell ref="C559:K559"/>
    <mergeCell ref="A560:N560"/>
    <mergeCell ref="C537:E537"/>
    <mergeCell ref="C538:E538"/>
    <mergeCell ref="C539:E539"/>
    <mergeCell ref="C540:E540"/>
    <mergeCell ref="C541:E541"/>
    <mergeCell ref="C542:E542"/>
    <mergeCell ref="C532:E532"/>
    <mergeCell ref="C533:E533"/>
    <mergeCell ref="C534:E534"/>
    <mergeCell ref="C535:E535"/>
    <mergeCell ref="C536:E536"/>
    <mergeCell ref="C573:E573"/>
    <mergeCell ref="C574:E574"/>
    <mergeCell ref="C577:E577"/>
    <mergeCell ref="C567:E567"/>
    <mergeCell ref="C568:E568"/>
    <mergeCell ref="C569:E569"/>
    <mergeCell ref="C570:E570"/>
    <mergeCell ref="C571:E571"/>
    <mergeCell ref="C572:E572"/>
    <mergeCell ref="C561:E561"/>
    <mergeCell ref="C563:E563"/>
    <mergeCell ref="C564:E564"/>
    <mergeCell ref="C566:E566"/>
    <mergeCell ref="C507:E507"/>
    <mergeCell ref="C508:E508"/>
    <mergeCell ref="C509:E509"/>
    <mergeCell ref="C510:E510"/>
    <mergeCell ref="C511:E511"/>
    <mergeCell ref="C488:E488"/>
    <mergeCell ref="C489:E489"/>
    <mergeCell ref="C491:E491"/>
    <mergeCell ref="C490:N490"/>
    <mergeCell ref="C492:N492"/>
    <mergeCell ref="C493:E493"/>
    <mergeCell ref="C494:N494"/>
    <mergeCell ref="C495:N495"/>
    <mergeCell ref="A496:N496"/>
    <mergeCell ref="C497:E497"/>
    <mergeCell ref="C498:N498"/>
    <mergeCell ref="C499:E499"/>
    <mergeCell ref="C500:E500"/>
    <mergeCell ref="C501:E501"/>
    <mergeCell ref="C502:E502"/>
    <mergeCell ref="C503:E503"/>
    <mergeCell ref="C504:E504"/>
    <mergeCell ref="C505:E505"/>
    <mergeCell ref="C506:E506"/>
    <mergeCell ref="C482:E482"/>
    <mergeCell ref="C483:E483"/>
    <mergeCell ref="C484:E484"/>
    <mergeCell ref="C485:E485"/>
    <mergeCell ref="C486:E486"/>
    <mergeCell ref="C487:E487"/>
    <mergeCell ref="C476:E476"/>
    <mergeCell ref="C478:E478"/>
    <mergeCell ref="C479:E479"/>
    <mergeCell ref="C480:E480"/>
    <mergeCell ref="C481:E481"/>
    <mergeCell ref="C471:E471"/>
    <mergeCell ref="C472:E472"/>
    <mergeCell ref="C470:N470"/>
    <mergeCell ref="C473:N473"/>
    <mergeCell ref="C474:N474"/>
    <mergeCell ref="A475:N475"/>
    <mergeCell ref="C477:N477"/>
    <mergeCell ref="C464:E464"/>
    <mergeCell ref="C465:E465"/>
    <mergeCell ref="C466:E466"/>
    <mergeCell ref="C467:E467"/>
    <mergeCell ref="C468:E468"/>
    <mergeCell ref="C469:E469"/>
    <mergeCell ref="C458:E458"/>
    <mergeCell ref="C459:E459"/>
    <mergeCell ref="C460:E460"/>
    <mergeCell ref="C461:E461"/>
    <mergeCell ref="C462:E462"/>
    <mergeCell ref="C463:E463"/>
    <mergeCell ref="C452:E452"/>
    <mergeCell ref="C456:E456"/>
    <mergeCell ref="C453:N453"/>
    <mergeCell ref="C454:N454"/>
    <mergeCell ref="A455:N455"/>
    <mergeCell ref="C457:N457"/>
    <mergeCell ref="C418:E418"/>
    <mergeCell ref="C416:N416"/>
    <mergeCell ref="C419:N419"/>
    <mergeCell ref="C420:N420"/>
    <mergeCell ref="C421:E421"/>
    <mergeCell ref="C422:N422"/>
    <mergeCell ref="C424:N424"/>
    <mergeCell ref="C446:E446"/>
    <mergeCell ref="C447:E447"/>
    <mergeCell ref="C448:E448"/>
    <mergeCell ref="C449:E449"/>
    <mergeCell ref="C451:E451"/>
    <mergeCell ref="C441:E441"/>
    <mergeCell ref="C442:E442"/>
    <mergeCell ref="C443:E443"/>
    <mergeCell ref="C444:E444"/>
    <mergeCell ref="C445:E445"/>
    <mergeCell ref="C436:E436"/>
    <mergeCell ref="C438:E438"/>
    <mergeCell ref="C439:E439"/>
    <mergeCell ref="C434:N434"/>
    <mergeCell ref="A435:N435"/>
    <mergeCell ref="C437:N437"/>
    <mergeCell ref="C440:E440"/>
    <mergeCell ref="C450:N450"/>
    <mergeCell ref="C433:N433"/>
    <mergeCell ref="C410:E410"/>
    <mergeCell ref="C411:E411"/>
    <mergeCell ref="C412:E412"/>
    <mergeCell ref="C413:E413"/>
    <mergeCell ref="C414:E414"/>
    <mergeCell ref="C415:E415"/>
    <mergeCell ref="C404:E404"/>
    <mergeCell ref="C405:E405"/>
    <mergeCell ref="C406:E406"/>
    <mergeCell ref="C407:E407"/>
    <mergeCell ref="C408:E408"/>
    <mergeCell ref="C409:E409"/>
    <mergeCell ref="C398:E398"/>
    <mergeCell ref="C401:E401"/>
    <mergeCell ref="C403:E403"/>
    <mergeCell ref="C392:E392"/>
    <mergeCell ref="C393:E393"/>
    <mergeCell ref="C394:E394"/>
    <mergeCell ref="C395:E395"/>
    <mergeCell ref="C396:E396"/>
    <mergeCell ref="C397:E397"/>
    <mergeCell ref="C428:E428"/>
    <mergeCell ref="C429:E429"/>
    <mergeCell ref="C430:E430"/>
    <mergeCell ref="C431:E431"/>
    <mergeCell ref="C432:E432"/>
    <mergeCell ref="C423:E423"/>
    <mergeCell ref="C425:E425"/>
    <mergeCell ref="C426:E426"/>
    <mergeCell ref="C427:E427"/>
    <mergeCell ref="C417:E417"/>
    <mergeCell ref="A340:N340"/>
    <mergeCell ref="A341:N341"/>
    <mergeCell ref="C369:E369"/>
    <mergeCell ref="C370:E370"/>
    <mergeCell ref="C371:E371"/>
    <mergeCell ref="C372:E372"/>
    <mergeCell ref="C373:E373"/>
    <mergeCell ref="C365:E365"/>
    <mergeCell ref="C367:E367"/>
    <mergeCell ref="C357:E357"/>
    <mergeCell ref="C359:E359"/>
    <mergeCell ref="C350:E350"/>
    <mergeCell ref="C351:E351"/>
    <mergeCell ref="C353:E353"/>
    <mergeCell ref="C354:E354"/>
    <mergeCell ref="C355:E355"/>
    <mergeCell ref="C344:E344"/>
    <mergeCell ref="C346:E346"/>
    <mergeCell ref="C347:E347"/>
    <mergeCell ref="C348:E348"/>
    <mergeCell ref="C349:E349"/>
    <mergeCell ref="C352:E352"/>
    <mergeCell ref="C358:N358"/>
    <mergeCell ref="C360:N360"/>
    <mergeCell ref="C368:E368"/>
    <mergeCell ref="C323:N323"/>
    <mergeCell ref="C324:N324"/>
    <mergeCell ref="C325:E325"/>
    <mergeCell ref="C326:N326"/>
    <mergeCell ref="C330:K330"/>
    <mergeCell ref="C331:K331"/>
    <mergeCell ref="C332:K332"/>
    <mergeCell ref="C333:K333"/>
    <mergeCell ref="C334:K334"/>
    <mergeCell ref="C335:K335"/>
    <mergeCell ref="C336:K336"/>
    <mergeCell ref="C337:K337"/>
    <mergeCell ref="C338:K338"/>
    <mergeCell ref="C339:K339"/>
    <mergeCell ref="C320:E320"/>
    <mergeCell ref="C321:E321"/>
    <mergeCell ref="C322:E322"/>
    <mergeCell ref="C328:K328"/>
    <mergeCell ref="C329:K329"/>
    <mergeCell ref="C304:E304"/>
    <mergeCell ref="C305:N305"/>
    <mergeCell ref="C306:N306"/>
    <mergeCell ref="A307:N307"/>
    <mergeCell ref="C318:E318"/>
    <mergeCell ref="C319:E319"/>
    <mergeCell ref="C310:E310"/>
    <mergeCell ref="C312:E312"/>
    <mergeCell ref="C313:E313"/>
    <mergeCell ref="C314:E314"/>
    <mergeCell ref="C315:E315"/>
    <mergeCell ref="C316:E316"/>
    <mergeCell ref="C317:E317"/>
    <mergeCell ref="C301:E301"/>
    <mergeCell ref="C295:E295"/>
    <mergeCell ref="C296:E296"/>
    <mergeCell ref="C297:E297"/>
    <mergeCell ref="C298:E298"/>
    <mergeCell ref="C299:E299"/>
    <mergeCell ref="C300:E300"/>
    <mergeCell ref="C308:E308"/>
    <mergeCell ref="C309:N309"/>
    <mergeCell ref="C311:E311"/>
    <mergeCell ref="C286:N286"/>
    <mergeCell ref="A287:N287"/>
    <mergeCell ref="C288:E288"/>
    <mergeCell ref="C290:E290"/>
    <mergeCell ref="C292:E292"/>
    <mergeCell ref="C293:E293"/>
    <mergeCell ref="C294:E294"/>
    <mergeCell ref="C303:E303"/>
    <mergeCell ref="C283:E283"/>
    <mergeCell ref="C285:E285"/>
    <mergeCell ref="C277:E277"/>
    <mergeCell ref="C278:E278"/>
    <mergeCell ref="C279:E279"/>
    <mergeCell ref="C280:E280"/>
    <mergeCell ref="C281:E281"/>
    <mergeCell ref="C282:E282"/>
    <mergeCell ref="C289:N289"/>
    <mergeCell ref="C291:E291"/>
    <mergeCell ref="C302:N302"/>
    <mergeCell ref="C259:E259"/>
    <mergeCell ref="C271:E271"/>
    <mergeCell ref="C273:E273"/>
    <mergeCell ref="C275:E275"/>
    <mergeCell ref="C276:E276"/>
    <mergeCell ref="C272:N272"/>
    <mergeCell ref="C284:E284"/>
    <mergeCell ref="C265:E265"/>
    <mergeCell ref="C266:E266"/>
    <mergeCell ref="C267:E267"/>
    <mergeCell ref="C268:E268"/>
    <mergeCell ref="C269:E269"/>
    <mergeCell ref="C260:E260"/>
    <mergeCell ref="C261:E261"/>
    <mergeCell ref="C262:E262"/>
    <mergeCell ref="C263:E263"/>
    <mergeCell ref="C264:E264"/>
    <mergeCell ref="C270:N270"/>
    <mergeCell ref="C274:E274"/>
    <mergeCell ref="C242:E242"/>
    <mergeCell ref="C258:E258"/>
    <mergeCell ref="C253:E253"/>
    <mergeCell ref="C247:E247"/>
    <mergeCell ref="C248:E248"/>
    <mergeCell ref="C249:E249"/>
    <mergeCell ref="C250:E250"/>
    <mergeCell ref="C251:E251"/>
    <mergeCell ref="C252:E252"/>
    <mergeCell ref="C241:E241"/>
    <mergeCell ref="C243:E243"/>
    <mergeCell ref="C244:E244"/>
    <mergeCell ref="C245:E245"/>
    <mergeCell ref="C246:E246"/>
    <mergeCell ref="C254:N254"/>
    <mergeCell ref="A255:N255"/>
    <mergeCell ref="C256:E256"/>
    <mergeCell ref="C257:N257"/>
    <mergeCell ref="C224:N224"/>
    <mergeCell ref="C226:E226"/>
    <mergeCell ref="C235:E235"/>
    <mergeCell ref="C236:E236"/>
    <mergeCell ref="C240:N240"/>
    <mergeCell ref="C229:E229"/>
    <mergeCell ref="C230:E230"/>
    <mergeCell ref="C231:E231"/>
    <mergeCell ref="C232:E232"/>
    <mergeCell ref="C233:E233"/>
    <mergeCell ref="C234:E234"/>
    <mergeCell ref="C225:E225"/>
    <mergeCell ref="C227:E227"/>
    <mergeCell ref="C228:E228"/>
    <mergeCell ref="C237:N237"/>
    <mergeCell ref="C238:N238"/>
    <mergeCell ref="C239:E239"/>
    <mergeCell ref="C213:E213"/>
    <mergeCell ref="C217:E217"/>
    <mergeCell ref="C218:E218"/>
    <mergeCell ref="C219:E219"/>
    <mergeCell ref="C220:E220"/>
    <mergeCell ref="C221:E221"/>
    <mergeCell ref="C222:E222"/>
    <mergeCell ref="C223:E223"/>
    <mergeCell ref="C212:E212"/>
    <mergeCell ref="C214:E214"/>
    <mergeCell ref="C215:E215"/>
    <mergeCell ref="C216:E216"/>
    <mergeCell ref="C205:E205"/>
    <mergeCell ref="C206:E206"/>
    <mergeCell ref="C207:E207"/>
    <mergeCell ref="C208:E208"/>
    <mergeCell ref="C210:E210"/>
    <mergeCell ref="C198:E198"/>
    <mergeCell ref="C199:E199"/>
    <mergeCell ref="C200:E200"/>
    <mergeCell ref="C201:E201"/>
    <mergeCell ref="C202:E202"/>
    <mergeCell ref="C203:E203"/>
    <mergeCell ref="C204:E204"/>
    <mergeCell ref="C211:N211"/>
    <mergeCell ref="C193:E193"/>
    <mergeCell ref="C195:E195"/>
    <mergeCell ref="C197:E197"/>
    <mergeCell ref="C187:E187"/>
    <mergeCell ref="C188:E188"/>
    <mergeCell ref="C189:E189"/>
    <mergeCell ref="C190:E190"/>
    <mergeCell ref="C191:E191"/>
    <mergeCell ref="C192:E192"/>
    <mergeCell ref="C209:N209"/>
    <mergeCell ref="C181:E181"/>
    <mergeCell ref="C183:E183"/>
    <mergeCell ref="C184:E184"/>
    <mergeCell ref="C185:E185"/>
    <mergeCell ref="C186:E186"/>
    <mergeCell ref="C196:N196"/>
    <mergeCell ref="C175:E175"/>
    <mergeCell ref="C176:E176"/>
    <mergeCell ref="C177:E177"/>
    <mergeCell ref="C179:E179"/>
    <mergeCell ref="C169:E169"/>
    <mergeCell ref="C170:E170"/>
    <mergeCell ref="C171:E171"/>
    <mergeCell ref="C172:E172"/>
    <mergeCell ref="C173:E173"/>
    <mergeCell ref="C174:E174"/>
    <mergeCell ref="C182:E182"/>
    <mergeCell ref="C194:N194"/>
    <mergeCell ref="C166:E166"/>
    <mergeCell ref="C168:E168"/>
    <mergeCell ref="C165:N165"/>
    <mergeCell ref="C180:N180"/>
    <mergeCell ref="C157:E157"/>
    <mergeCell ref="C158:E158"/>
    <mergeCell ref="C159:E159"/>
    <mergeCell ref="C160:E160"/>
    <mergeCell ref="C161:E161"/>
    <mergeCell ref="C152:E152"/>
    <mergeCell ref="C153:E153"/>
    <mergeCell ref="C154:E154"/>
    <mergeCell ref="C155:E155"/>
    <mergeCell ref="C156:E156"/>
    <mergeCell ref="C162:N162"/>
    <mergeCell ref="C163:N163"/>
    <mergeCell ref="C164:E164"/>
    <mergeCell ref="C167:E167"/>
    <mergeCell ref="C178:N178"/>
    <mergeCell ref="C150:E150"/>
    <mergeCell ref="C139:E139"/>
    <mergeCell ref="C140:E140"/>
    <mergeCell ref="C141:E141"/>
    <mergeCell ref="C142:E142"/>
    <mergeCell ref="C143:E143"/>
    <mergeCell ref="C144:E144"/>
    <mergeCell ref="C133:E133"/>
    <mergeCell ref="C135:E135"/>
    <mergeCell ref="C136:E136"/>
    <mergeCell ref="C137:E137"/>
    <mergeCell ref="C138:E138"/>
    <mergeCell ref="C146:N146"/>
    <mergeCell ref="A147:N147"/>
    <mergeCell ref="C148:E148"/>
    <mergeCell ref="C149:N149"/>
    <mergeCell ref="C151:E151"/>
    <mergeCell ref="C119:E119"/>
    <mergeCell ref="C127:E127"/>
    <mergeCell ref="C128:E128"/>
    <mergeCell ref="C129:E129"/>
    <mergeCell ref="C131:E131"/>
    <mergeCell ref="C132:N132"/>
    <mergeCell ref="C121:E121"/>
    <mergeCell ref="C122:E122"/>
    <mergeCell ref="C123:E123"/>
    <mergeCell ref="C124:E124"/>
    <mergeCell ref="C125:E125"/>
    <mergeCell ref="C126:E126"/>
    <mergeCell ref="C118:E118"/>
    <mergeCell ref="C120:E120"/>
    <mergeCell ref="C130:N130"/>
    <mergeCell ref="C134:E134"/>
    <mergeCell ref="C145:E145"/>
    <mergeCell ref="C109:K109"/>
    <mergeCell ref="C110:K110"/>
    <mergeCell ref="C111:K111"/>
    <mergeCell ref="C112:K112"/>
    <mergeCell ref="C113:K113"/>
    <mergeCell ref="C104:K104"/>
    <mergeCell ref="C105:K105"/>
    <mergeCell ref="C106:K106"/>
    <mergeCell ref="C107:K107"/>
    <mergeCell ref="C108:K108"/>
    <mergeCell ref="C96:E96"/>
    <mergeCell ref="C97:E97"/>
    <mergeCell ref="C98:E98"/>
    <mergeCell ref="C99:E99"/>
    <mergeCell ref="C100:E100"/>
    <mergeCell ref="C116:E116"/>
    <mergeCell ref="C117:N117"/>
    <mergeCell ref="C90:E90"/>
    <mergeCell ref="C91:E91"/>
    <mergeCell ref="C92:E92"/>
    <mergeCell ref="C93:E93"/>
    <mergeCell ref="C94:E94"/>
    <mergeCell ref="C95:E95"/>
    <mergeCell ref="C84:K84"/>
    <mergeCell ref="C88:E88"/>
    <mergeCell ref="C78:K78"/>
    <mergeCell ref="C79:K79"/>
    <mergeCell ref="C80:K80"/>
    <mergeCell ref="C81:K81"/>
    <mergeCell ref="C82:K82"/>
    <mergeCell ref="C83:K83"/>
    <mergeCell ref="C75:K75"/>
    <mergeCell ref="C76:K76"/>
    <mergeCell ref="C77:K77"/>
    <mergeCell ref="C41:E41"/>
    <mergeCell ref="C42:E42"/>
    <mergeCell ref="C43:E43"/>
    <mergeCell ref="C44:E44"/>
    <mergeCell ref="C45:E45"/>
    <mergeCell ref="C36:E36"/>
    <mergeCell ref="C37:E37"/>
    <mergeCell ref="C38:E38"/>
    <mergeCell ref="C39:E39"/>
    <mergeCell ref="C40:E40"/>
    <mergeCell ref="C65:E65"/>
    <mergeCell ref="C66:E66"/>
    <mergeCell ref="C67:E67"/>
    <mergeCell ref="C68:E68"/>
    <mergeCell ref="C69:E69"/>
    <mergeCell ref="C70:E70"/>
    <mergeCell ref="C60:E60"/>
    <mergeCell ref="C62:E62"/>
    <mergeCell ref="C63:E63"/>
    <mergeCell ref="C64:E64"/>
    <mergeCell ref="C53:E53"/>
    <mergeCell ref="C54:E54"/>
    <mergeCell ref="C55:E55"/>
    <mergeCell ref="C56:E56"/>
    <mergeCell ref="C57:E57"/>
    <mergeCell ref="C58:E58"/>
    <mergeCell ref="C32:E32"/>
    <mergeCell ref="C34:E34"/>
    <mergeCell ref="A12:N12"/>
    <mergeCell ref="A13:N13"/>
    <mergeCell ref="B15:F15"/>
    <mergeCell ref="B16:F16"/>
    <mergeCell ref="L25:M25"/>
    <mergeCell ref="D5:N5"/>
    <mergeCell ref="A7:N7"/>
    <mergeCell ref="A8:N8"/>
    <mergeCell ref="A9:N9"/>
    <mergeCell ref="A10:N10"/>
    <mergeCell ref="A11:N11"/>
    <mergeCell ref="A27:A29"/>
    <mergeCell ref="B27:B29"/>
    <mergeCell ref="C27:E29"/>
    <mergeCell ref="F27:F29"/>
    <mergeCell ref="G27:I28"/>
    <mergeCell ref="J27:L28"/>
    <mergeCell ref="M27:M29"/>
    <mergeCell ref="N27:N29"/>
    <mergeCell ref="C30:E30"/>
    <mergeCell ref="A31:N31"/>
    <mergeCell ref="C342:E342"/>
    <mergeCell ref="C343:N343"/>
    <mergeCell ref="C345:E345"/>
    <mergeCell ref="C356:N356"/>
    <mergeCell ref="C361:N361"/>
    <mergeCell ref="A362:N362"/>
    <mergeCell ref="C363:E363"/>
    <mergeCell ref="C364:N364"/>
    <mergeCell ref="C366:E366"/>
    <mergeCell ref="C378:N378"/>
    <mergeCell ref="C33:N33"/>
    <mergeCell ref="C35:E35"/>
    <mergeCell ref="C46:N46"/>
    <mergeCell ref="C48:E48"/>
    <mergeCell ref="C59:N59"/>
    <mergeCell ref="C61:E61"/>
    <mergeCell ref="C71:N71"/>
    <mergeCell ref="C73:K73"/>
    <mergeCell ref="C74:K74"/>
    <mergeCell ref="A85:N85"/>
    <mergeCell ref="C86:E86"/>
    <mergeCell ref="C87:N87"/>
    <mergeCell ref="C89:E89"/>
    <mergeCell ref="C102:K102"/>
    <mergeCell ref="C103:K103"/>
    <mergeCell ref="A114:N114"/>
    <mergeCell ref="A115:N115"/>
    <mergeCell ref="C47:E47"/>
    <mergeCell ref="C49:E49"/>
    <mergeCell ref="C50:E50"/>
    <mergeCell ref="C51:E51"/>
    <mergeCell ref="C52:E52"/>
  </mergeCells>
  <pageMargins left="0.70866141732283472" right="0.70866141732283472" top="0.74803149606299213" bottom="0.74803149606299213" header="0.31496062992125984" footer="0.31496062992125984"/>
  <pageSetup paperSize="9" scale="96" fitToHeight="83" orientation="landscape" verticalDpi="0" r:id="rId1"/>
  <headerFooter>
    <oddFooter>&amp;A&amp;RСтраница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73"/>
  <sheetViews>
    <sheetView tabSelected="1" workbookViewId="0">
      <selection sqref="A1:XFD1048576"/>
    </sheetView>
  </sheetViews>
  <sheetFormatPr defaultColWidth="9.140625" defaultRowHeight="11.25" x14ac:dyDescent="0.2"/>
  <cols>
    <col min="1" max="1" width="8.140625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7.85546875" style="1" customWidth="1"/>
    <col min="8" max="8" width="8.42578125" style="1" customWidth="1"/>
    <col min="9" max="9" width="8.7109375" style="1" customWidth="1"/>
    <col min="10" max="10" width="8.140625" style="1" customWidth="1"/>
    <col min="11" max="11" width="8.5703125" style="1" customWidth="1"/>
    <col min="12" max="12" width="10" style="1" customWidth="1"/>
    <col min="13" max="13" width="6" style="1" customWidth="1"/>
    <col min="14" max="14" width="9.7109375" style="1" customWidth="1"/>
    <col min="15" max="15" width="99.7109375" style="6" hidden="1" customWidth="1"/>
    <col min="16" max="16" width="138.42578125" style="6" hidden="1" customWidth="1"/>
    <col min="17" max="21" width="34.140625" style="6" hidden="1" customWidth="1"/>
    <col min="22" max="23" width="110.140625" style="6" hidden="1" customWidth="1"/>
    <col min="24" max="26" width="84.42578125" style="6" hidden="1" customWidth="1"/>
    <col min="27" max="16384" width="9.140625" style="1"/>
  </cols>
  <sheetData>
    <row r="1" spans="1:15" s="1" customFormat="1" x14ac:dyDescent="0.2">
      <c r="N1" s="2" t="s">
        <v>14</v>
      </c>
    </row>
    <row r="2" spans="1:15" s="1" customFormat="1" x14ac:dyDescent="0.2">
      <c r="N2" s="2" t="s">
        <v>15</v>
      </c>
    </row>
    <row r="3" spans="1:15" s="1" customFormat="1" x14ac:dyDescent="0.2">
      <c r="N3" s="2"/>
    </row>
    <row r="4" spans="1:15" s="1" customFormat="1" x14ac:dyDescent="0.2">
      <c r="F4" s="3"/>
    </row>
    <row r="5" spans="1:15" s="1" customFormat="1" ht="33.75" x14ac:dyDescent="0.2">
      <c r="A5" s="4" t="s">
        <v>16</v>
      </c>
      <c r="B5" s="5"/>
      <c r="D5" s="111" t="s">
        <v>17</v>
      </c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6" t="s">
        <v>17</v>
      </c>
    </row>
    <row r="6" spans="1:15" s="1" customFormat="1" ht="15" customHeight="1" x14ac:dyDescent="0.2">
      <c r="A6" s="7" t="s">
        <v>18</v>
      </c>
      <c r="D6" s="8" t="s">
        <v>19</v>
      </c>
      <c r="E6" s="8"/>
      <c r="F6" s="9"/>
      <c r="G6" s="9"/>
      <c r="H6" s="9"/>
      <c r="I6" s="9"/>
      <c r="J6" s="9"/>
      <c r="K6" s="9"/>
      <c r="L6" s="9"/>
      <c r="M6" s="9"/>
      <c r="N6" s="9"/>
    </row>
    <row r="7" spans="1:15" s="1" customFormat="1" ht="43.5" customHeight="1" x14ac:dyDescent="0.2">
      <c r="A7" s="120" t="s">
        <v>330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</row>
    <row r="8" spans="1:15" s="1" customFormat="1" x14ac:dyDescent="0.2">
      <c r="A8" s="121" t="s">
        <v>0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5" s="1" customFormat="1" ht="30" customHeight="1" x14ac:dyDescent="0.2">
      <c r="A9" s="120" t="s">
        <v>7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5" s="1" customFormat="1" x14ac:dyDescent="0.2">
      <c r="A10" s="121" t="s">
        <v>20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5" s="1" customFormat="1" ht="28.5" customHeight="1" x14ac:dyDescent="0.25">
      <c r="A11" s="122" t="s">
        <v>880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</row>
    <row r="12" spans="1:15" s="1" customFormat="1" ht="29.25" customHeight="1" x14ac:dyDescent="0.2">
      <c r="A12" s="120" t="s">
        <v>12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</row>
    <row r="13" spans="1:15" s="1" customFormat="1" ht="33.75" customHeight="1" x14ac:dyDescent="0.2">
      <c r="A13" s="121" t="s">
        <v>22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5" s="1" customFormat="1" ht="18" customHeight="1" x14ac:dyDescent="0.2">
      <c r="A14" s="1" t="s">
        <v>23</v>
      </c>
      <c r="B14" s="10" t="s">
        <v>24</v>
      </c>
      <c r="C14" s="1" t="s">
        <v>25</v>
      </c>
      <c r="F14" s="6"/>
      <c r="G14" s="6"/>
      <c r="H14" s="6"/>
      <c r="I14" s="6"/>
      <c r="J14" s="6"/>
      <c r="K14" s="6"/>
      <c r="L14" s="6"/>
      <c r="M14" s="6"/>
      <c r="N14" s="6"/>
    </row>
    <row r="15" spans="1:15" s="1" customFormat="1" ht="30.75" customHeight="1" x14ac:dyDescent="0.2">
      <c r="A15" s="1" t="s">
        <v>26</v>
      </c>
      <c r="B15" s="124" t="s">
        <v>881</v>
      </c>
      <c r="C15" s="124"/>
      <c r="D15" s="124"/>
      <c r="E15" s="124"/>
      <c r="F15" s="124"/>
      <c r="G15" s="6"/>
      <c r="H15" s="6"/>
      <c r="I15" s="6"/>
      <c r="J15" s="6"/>
      <c r="K15" s="6"/>
      <c r="L15" s="6"/>
      <c r="M15" s="6"/>
      <c r="N15" s="6"/>
    </row>
    <row r="16" spans="1:15" s="1" customFormat="1" x14ac:dyDescent="0.2">
      <c r="B16" s="125" t="s">
        <v>28</v>
      </c>
      <c r="C16" s="125"/>
      <c r="D16" s="125"/>
      <c r="E16" s="125"/>
      <c r="F16" s="125"/>
      <c r="G16" s="11"/>
      <c r="H16" s="11"/>
      <c r="I16" s="11"/>
      <c r="J16" s="11"/>
      <c r="K16" s="11"/>
      <c r="L16" s="11"/>
      <c r="M16" s="12"/>
      <c r="N16" s="11"/>
    </row>
    <row r="17" spans="1:17" s="1" customFormat="1" ht="25.5" customHeight="1" x14ac:dyDescent="0.2">
      <c r="D17" s="13"/>
      <c r="E17" s="13"/>
      <c r="F17" s="13"/>
      <c r="G17" s="13"/>
      <c r="H17" s="13"/>
      <c r="I17" s="13"/>
      <c r="J17" s="13"/>
      <c r="K17" s="13"/>
      <c r="L17" s="13"/>
      <c r="M17" s="11"/>
      <c r="N17" s="11"/>
    </row>
    <row r="18" spans="1:17" s="1" customFormat="1" x14ac:dyDescent="0.2">
      <c r="A18" s="14" t="s">
        <v>29</v>
      </c>
      <c r="D18" s="8" t="s">
        <v>30</v>
      </c>
      <c r="F18" s="15"/>
      <c r="G18" s="15"/>
      <c r="H18" s="15"/>
      <c r="I18" s="15"/>
      <c r="J18" s="15"/>
      <c r="K18" s="15"/>
      <c r="L18" s="15"/>
      <c r="M18" s="15"/>
      <c r="N18" s="15"/>
    </row>
    <row r="19" spans="1:17" s="1" customFormat="1" ht="25.5" customHeight="1" x14ac:dyDescent="0.2"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7" s="1" customFormat="1" ht="12.75" customHeight="1" x14ac:dyDescent="0.2">
      <c r="A20" s="14" t="s">
        <v>31</v>
      </c>
      <c r="C20" s="16">
        <v>360.74</v>
      </c>
      <c r="D20" s="17" t="s">
        <v>1480</v>
      </c>
      <c r="E20" s="4" t="s">
        <v>32</v>
      </c>
      <c r="L20" s="18"/>
      <c r="M20" s="18"/>
    </row>
    <row r="21" spans="1:17" s="1" customFormat="1" ht="12.75" customHeight="1" x14ac:dyDescent="0.2">
      <c r="B21" s="1" t="s">
        <v>33</v>
      </c>
      <c r="C21" s="19"/>
      <c r="D21" s="20"/>
      <c r="E21" s="4"/>
    </row>
    <row r="22" spans="1:17" s="1" customFormat="1" ht="12.75" customHeight="1" x14ac:dyDescent="0.2">
      <c r="B22" s="1" t="s">
        <v>9</v>
      </c>
      <c r="C22" s="16">
        <v>69.02</v>
      </c>
      <c r="D22" s="17" t="s">
        <v>1422</v>
      </c>
      <c r="E22" s="4" t="s">
        <v>32</v>
      </c>
      <c r="G22" s="1" t="s">
        <v>34</v>
      </c>
      <c r="L22" s="16">
        <v>13.42</v>
      </c>
      <c r="M22" s="17" t="s">
        <v>1423</v>
      </c>
      <c r="N22" s="4" t="s">
        <v>32</v>
      </c>
    </row>
    <row r="23" spans="1:17" s="1" customFormat="1" ht="12.75" customHeight="1" x14ac:dyDescent="0.2">
      <c r="B23" s="1" t="s">
        <v>2</v>
      </c>
      <c r="C23" s="16">
        <v>35</v>
      </c>
      <c r="D23" s="21" t="s">
        <v>1424</v>
      </c>
      <c r="E23" s="4" t="s">
        <v>32</v>
      </c>
      <c r="G23" s="1" t="s">
        <v>36</v>
      </c>
      <c r="L23" s="22"/>
      <c r="M23" s="22">
        <v>161.09</v>
      </c>
      <c r="N23" s="7" t="s">
        <v>37</v>
      </c>
    </row>
    <row r="24" spans="1:17" s="1" customFormat="1" ht="12.75" customHeight="1" x14ac:dyDescent="0.2">
      <c r="B24" s="1" t="s">
        <v>38</v>
      </c>
      <c r="C24" s="16">
        <v>256.73</v>
      </c>
      <c r="D24" s="21" t="s">
        <v>1481</v>
      </c>
      <c r="E24" s="4" t="s">
        <v>32</v>
      </c>
      <c r="G24" s="1" t="s">
        <v>39</v>
      </c>
      <c r="L24" s="22"/>
      <c r="M24" s="22">
        <v>2.98</v>
      </c>
      <c r="N24" s="7" t="s">
        <v>37</v>
      </c>
    </row>
    <row r="25" spans="1:17" s="1" customFormat="1" ht="12.75" customHeight="1" x14ac:dyDescent="0.2">
      <c r="B25" s="1" t="s">
        <v>40</v>
      </c>
      <c r="C25" s="16">
        <v>0</v>
      </c>
      <c r="D25" s="17" t="s">
        <v>35</v>
      </c>
      <c r="E25" s="4" t="s">
        <v>32</v>
      </c>
      <c r="G25" s="1" t="s">
        <v>41</v>
      </c>
      <c r="L25" s="126" t="s">
        <v>42</v>
      </c>
      <c r="M25" s="126"/>
    </row>
    <row r="26" spans="1:17" s="1" customFormat="1" x14ac:dyDescent="0.2">
      <c r="A26" s="23"/>
    </row>
    <row r="27" spans="1:17" s="1" customFormat="1" ht="36" customHeight="1" x14ac:dyDescent="0.2">
      <c r="A27" s="118" t="s">
        <v>43</v>
      </c>
      <c r="B27" s="118" t="s">
        <v>44</v>
      </c>
      <c r="C27" s="118" t="s">
        <v>8</v>
      </c>
      <c r="D27" s="118"/>
      <c r="E27" s="118"/>
      <c r="F27" s="118" t="s">
        <v>45</v>
      </c>
      <c r="G27" s="118" t="s">
        <v>46</v>
      </c>
      <c r="H27" s="118"/>
      <c r="I27" s="118"/>
      <c r="J27" s="118" t="s">
        <v>47</v>
      </c>
      <c r="K27" s="118"/>
      <c r="L27" s="118"/>
      <c r="M27" s="118" t="s">
        <v>48</v>
      </c>
      <c r="N27" s="118" t="s">
        <v>49</v>
      </c>
    </row>
    <row r="28" spans="1:17" s="1" customFormat="1" ht="36.75" customHeight="1" x14ac:dyDescent="0.2">
      <c r="A28" s="118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</row>
    <row r="29" spans="1:17" s="1" customFormat="1" ht="45" x14ac:dyDescent="0.2">
      <c r="A29" s="118"/>
      <c r="B29" s="118"/>
      <c r="C29" s="118"/>
      <c r="D29" s="118"/>
      <c r="E29" s="118"/>
      <c r="F29" s="118"/>
      <c r="G29" s="105" t="s">
        <v>50</v>
      </c>
      <c r="H29" s="105" t="s">
        <v>51</v>
      </c>
      <c r="I29" s="105" t="s">
        <v>52</v>
      </c>
      <c r="J29" s="105" t="s">
        <v>50</v>
      </c>
      <c r="K29" s="105" t="s">
        <v>51</v>
      </c>
      <c r="L29" s="105" t="s">
        <v>10</v>
      </c>
      <c r="M29" s="118"/>
      <c r="N29" s="118"/>
    </row>
    <row r="30" spans="1:17" s="1" customFormat="1" x14ac:dyDescent="0.2">
      <c r="A30" s="106">
        <v>1</v>
      </c>
      <c r="B30" s="106">
        <v>2</v>
      </c>
      <c r="C30" s="123">
        <v>3</v>
      </c>
      <c r="D30" s="123"/>
      <c r="E30" s="123"/>
      <c r="F30" s="106">
        <v>4</v>
      </c>
      <c r="G30" s="106">
        <v>5</v>
      </c>
      <c r="H30" s="106">
        <v>6</v>
      </c>
      <c r="I30" s="106">
        <v>7</v>
      </c>
      <c r="J30" s="106">
        <v>8</v>
      </c>
      <c r="K30" s="106">
        <v>9</v>
      </c>
      <c r="L30" s="106">
        <v>10</v>
      </c>
      <c r="M30" s="106">
        <v>11</v>
      </c>
      <c r="N30" s="106">
        <v>12</v>
      </c>
    </row>
    <row r="31" spans="1:17" s="1" customFormat="1" x14ac:dyDescent="0.2">
      <c r="A31" s="115" t="s">
        <v>882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7"/>
      <c r="P31" s="6" t="s">
        <v>882</v>
      </c>
    </row>
    <row r="32" spans="1:17" s="1" customFormat="1" ht="22.5" x14ac:dyDescent="0.2">
      <c r="A32" s="24" t="s">
        <v>54</v>
      </c>
      <c r="B32" s="107" t="s">
        <v>883</v>
      </c>
      <c r="C32" s="113" t="s">
        <v>884</v>
      </c>
      <c r="D32" s="113"/>
      <c r="E32" s="113"/>
      <c r="F32" s="25" t="s">
        <v>339</v>
      </c>
      <c r="G32" s="25" t="s">
        <v>42</v>
      </c>
      <c r="H32" s="25" t="s">
        <v>42</v>
      </c>
      <c r="I32" s="25" t="s">
        <v>64</v>
      </c>
      <c r="J32" s="26" t="s">
        <v>42</v>
      </c>
      <c r="K32" s="25" t="s">
        <v>42</v>
      </c>
      <c r="L32" s="26" t="s">
        <v>42</v>
      </c>
      <c r="M32" s="27" t="s">
        <v>42</v>
      </c>
      <c r="N32" s="28" t="s">
        <v>42</v>
      </c>
      <c r="Q32" s="6" t="s">
        <v>884</v>
      </c>
    </row>
    <row r="33" spans="1:23" s="1" customFormat="1" x14ac:dyDescent="0.2">
      <c r="A33" s="31"/>
      <c r="B33" s="30" t="s">
        <v>54</v>
      </c>
      <c r="C33" s="111" t="s">
        <v>60</v>
      </c>
      <c r="D33" s="111"/>
      <c r="E33" s="111"/>
      <c r="F33" s="41" t="s">
        <v>42</v>
      </c>
      <c r="G33" s="41" t="s">
        <v>42</v>
      </c>
      <c r="H33" s="41" t="s">
        <v>42</v>
      </c>
      <c r="I33" s="41" t="s">
        <v>42</v>
      </c>
      <c r="J33" s="42">
        <v>8.3000000000000007</v>
      </c>
      <c r="K33" s="41" t="s">
        <v>42</v>
      </c>
      <c r="L33" s="42">
        <v>24.9</v>
      </c>
      <c r="M33" s="43">
        <v>8.57</v>
      </c>
      <c r="N33" s="44">
        <v>213</v>
      </c>
      <c r="R33" s="6" t="s">
        <v>60</v>
      </c>
    </row>
    <row r="34" spans="1:23" s="1" customFormat="1" x14ac:dyDescent="0.2">
      <c r="A34" s="31"/>
      <c r="B34" s="30" t="s">
        <v>66</v>
      </c>
      <c r="C34" s="111" t="s">
        <v>67</v>
      </c>
      <c r="D34" s="111"/>
      <c r="E34" s="111"/>
      <c r="F34" s="41" t="s">
        <v>42</v>
      </c>
      <c r="G34" s="41" t="s">
        <v>42</v>
      </c>
      <c r="H34" s="41" t="s">
        <v>42</v>
      </c>
      <c r="I34" s="41" t="s">
        <v>42</v>
      </c>
      <c r="J34" s="42">
        <v>0.21</v>
      </c>
      <c r="K34" s="41" t="s">
        <v>42</v>
      </c>
      <c r="L34" s="42">
        <v>0.63</v>
      </c>
      <c r="M34" s="43">
        <v>8.57</v>
      </c>
      <c r="N34" s="44">
        <v>5</v>
      </c>
      <c r="R34" s="6" t="s">
        <v>67</v>
      </c>
    </row>
    <row r="35" spans="1:23" s="1" customFormat="1" x14ac:dyDescent="0.2">
      <c r="A35" s="31"/>
      <c r="B35" s="30" t="s">
        <v>42</v>
      </c>
      <c r="C35" s="111" t="s">
        <v>71</v>
      </c>
      <c r="D35" s="111"/>
      <c r="E35" s="111"/>
      <c r="F35" s="41" t="s">
        <v>72</v>
      </c>
      <c r="G35" s="41" t="s">
        <v>885</v>
      </c>
      <c r="H35" s="41" t="s">
        <v>42</v>
      </c>
      <c r="I35" s="41" t="s">
        <v>1425</v>
      </c>
      <c r="J35" s="42" t="s">
        <v>42</v>
      </c>
      <c r="K35" s="41" t="s">
        <v>42</v>
      </c>
      <c r="L35" s="42" t="s">
        <v>42</v>
      </c>
      <c r="M35" s="43" t="s">
        <v>42</v>
      </c>
      <c r="N35" s="44" t="s">
        <v>42</v>
      </c>
      <c r="S35" s="6" t="s">
        <v>71</v>
      </c>
    </row>
    <row r="36" spans="1:23" s="1" customFormat="1" x14ac:dyDescent="0.2">
      <c r="A36" s="31"/>
      <c r="B36" s="30" t="s">
        <v>42</v>
      </c>
      <c r="C36" s="113" t="s">
        <v>78</v>
      </c>
      <c r="D36" s="113"/>
      <c r="E36" s="113"/>
      <c r="F36" s="25" t="s">
        <v>42</v>
      </c>
      <c r="G36" s="25" t="s">
        <v>42</v>
      </c>
      <c r="H36" s="25" t="s">
        <v>42</v>
      </c>
      <c r="I36" s="25" t="s">
        <v>42</v>
      </c>
      <c r="J36" s="26">
        <v>8.51</v>
      </c>
      <c r="K36" s="25" t="s">
        <v>42</v>
      </c>
      <c r="L36" s="26">
        <v>25.53</v>
      </c>
      <c r="M36" s="27" t="s">
        <v>42</v>
      </c>
      <c r="N36" s="28" t="s">
        <v>42</v>
      </c>
      <c r="T36" s="6" t="s">
        <v>78</v>
      </c>
    </row>
    <row r="37" spans="1:23" s="1" customFormat="1" x14ac:dyDescent="0.2">
      <c r="A37" s="31"/>
      <c r="B37" s="30" t="s">
        <v>42</v>
      </c>
      <c r="C37" s="111" t="s">
        <v>79</v>
      </c>
      <c r="D37" s="111"/>
      <c r="E37" s="111"/>
      <c r="F37" s="41" t="s">
        <v>42</v>
      </c>
      <c r="G37" s="41" t="s">
        <v>42</v>
      </c>
      <c r="H37" s="41" t="s">
        <v>42</v>
      </c>
      <c r="I37" s="41" t="s">
        <v>42</v>
      </c>
      <c r="J37" s="42" t="s">
        <v>42</v>
      </c>
      <c r="K37" s="41" t="s">
        <v>42</v>
      </c>
      <c r="L37" s="42">
        <v>24.9</v>
      </c>
      <c r="M37" s="43" t="s">
        <v>42</v>
      </c>
      <c r="N37" s="44">
        <v>213</v>
      </c>
      <c r="S37" s="6" t="s">
        <v>79</v>
      </c>
    </row>
    <row r="38" spans="1:23" s="1" customFormat="1" ht="22.5" x14ac:dyDescent="0.2">
      <c r="A38" s="31"/>
      <c r="B38" s="30" t="s">
        <v>224</v>
      </c>
      <c r="C38" s="111" t="s">
        <v>225</v>
      </c>
      <c r="D38" s="111"/>
      <c r="E38" s="111"/>
      <c r="F38" s="41" t="s">
        <v>82</v>
      </c>
      <c r="G38" s="41" t="s">
        <v>226</v>
      </c>
      <c r="H38" s="41" t="s">
        <v>84</v>
      </c>
      <c r="I38" s="41" t="s">
        <v>227</v>
      </c>
      <c r="J38" s="42" t="s">
        <v>42</v>
      </c>
      <c r="K38" s="41" t="s">
        <v>42</v>
      </c>
      <c r="L38" s="42">
        <v>20.170000000000002</v>
      </c>
      <c r="M38" s="43" t="s">
        <v>42</v>
      </c>
      <c r="N38" s="44">
        <v>173</v>
      </c>
      <c r="S38" s="6" t="s">
        <v>225</v>
      </c>
    </row>
    <row r="39" spans="1:23" s="1" customFormat="1" ht="22.5" x14ac:dyDescent="0.2">
      <c r="A39" s="31"/>
      <c r="B39" s="30" t="s">
        <v>228</v>
      </c>
      <c r="C39" s="111" t="s">
        <v>229</v>
      </c>
      <c r="D39" s="111"/>
      <c r="E39" s="111"/>
      <c r="F39" s="41" t="s">
        <v>82</v>
      </c>
      <c r="G39" s="41" t="s">
        <v>230</v>
      </c>
      <c r="H39" s="41" t="s">
        <v>89</v>
      </c>
      <c r="I39" s="41" t="s">
        <v>231</v>
      </c>
      <c r="J39" s="42" t="s">
        <v>42</v>
      </c>
      <c r="K39" s="41" t="s">
        <v>42</v>
      </c>
      <c r="L39" s="42">
        <v>17.989999999999998</v>
      </c>
      <c r="M39" s="43" t="s">
        <v>42</v>
      </c>
      <c r="N39" s="44">
        <v>154</v>
      </c>
      <c r="S39" s="6" t="s">
        <v>229</v>
      </c>
    </row>
    <row r="40" spans="1:23" s="1" customFormat="1" x14ac:dyDescent="0.2">
      <c r="A40" s="45"/>
      <c r="B40" s="108"/>
      <c r="C40" s="114" t="s">
        <v>91</v>
      </c>
      <c r="D40" s="114"/>
      <c r="E40" s="114"/>
      <c r="F40" s="101" t="s">
        <v>42</v>
      </c>
      <c r="G40" s="101" t="s">
        <v>42</v>
      </c>
      <c r="H40" s="101" t="s">
        <v>42</v>
      </c>
      <c r="I40" s="101" t="s">
        <v>42</v>
      </c>
      <c r="J40" s="102" t="s">
        <v>42</v>
      </c>
      <c r="K40" s="101" t="s">
        <v>42</v>
      </c>
      <c r="L40" s="102">
        <v>63.69</v>
      </c>
      <c r="M40" s="27" t="s">
        <v>42</v>
      </c>
      <c r="N40" s="103">
        <v>545</v>
      </c>
      <c r="U40" s="6" t="s">
        <v>91</v>
      </c>
    </row>
    <row r="41" spans="1:23" s="1" customFormat="1" ht="33.75" x14ac:dyDescent="0.2">
      <c r="A41" s="24" t="s">
        <v>62</v>
      </c>
      <c r="B41" s="107" t="s">
        <v>886</v>
      </c>
      <c r="C41" s="113" t="s">
        <v>1119</v>
      </c>
      <c r="D41" s="113"/>
      <c r="E41" s="113"/>
      <c r="F41" s="25" t="s">
        <v>339</v>
      </c>
      <c r="G41" s="25" t="s">
        <v>42</v>
      </c>
      <c r="H41" s="25" t="s">
        <v>42</v>
      </c>
      <c r="I41" s="25" t="s">
        <v>54</v>
      </c>
      <c r="J41" s="26">
        <v>84.31</v>
      </c>
      <c r="K41" s="25" t="s">
        <v>42</v>
      </c>
      <c r="L41" s="26">
        <v>84.31</v>
      </c>
      <c r="M41" s="27">
        <v>8.57</v>
      </c>
      <c r="N41" s="28">
        <v>723</v>
      </c>
      <c r="Q41" s="6" t="s">
        <v>1119</v>
      </c>
    </row>
    <row r="42" spans="1:23" s="1" customFormat="1" x14ac:dyDescent="0.2">
      <c r="A42" s="40"/>
      <c r="B42" s="104"/>
      <c r="C42" s="111" t="s">
        <v>1426</v>
      </c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2"/>
      <c r="V42" s="6" t="s">
        <v>1426</v>
      </c>
    </row>
    <row r="43" spans="1:23" s="1" customFormat="1" ht="56.25" x14ac:dyDescent="0.2">
      <c r="A43" s="24" t="s">
        <v>64</v>
      </c>
      <c r="B43" s="107" t="s">
        <v>1427</v>
      </c>
      <c r="C43" s="113" t="s">
        <v>1428</v>
      </c>
      <c r="D43" s="113"/>
      <c r="E43" s="113"/>
      <c r="F43" s="25" t="s">
        <v>339</v>
      </c>
      <c r="G43" s="25" t="s">
        <v>42</v>
      </c>
      <c r="H43" s="25" t="s">
        <v>42</v>
      </c>
      <c r="I43" s="25" t="s">
        <v>54</v>
      </c>
      <c r="J43" s="26">
        <v>421.53</v>
      </c>
      <c r="K43" s="25" t="s">
        <v>42</v>
      </c>
      <c r="L43" s="26">
        <v>421.53</v>
      </c>
      <c r="M43" s="27">
        <v>8.57</v>
      </c>
      <c r="N43" s="28">
        <v>3613</v>
      </c>
      <c r="Q43" s="6" t="s">
        <v>1428</v>
      </c>
    </row>
    <row r="44" spans="1:23" s="1" customFormat="1" x14ac:dyDescent="0.2">
      <c r="A44" s="40"/>
      <c r="B44" s="104"/>
      <c r="C44" s="111" t="s">
        <v>1429</v>
      </c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  <c r="V44" s="6" t="s">
        <v>1429</v>
      </c>
    </row>
    <row r="45" spans="1:23" s="1" customFormat="1" ht="22.5" x14ac:dyDescent="0.2">
      <c r="A45" s="24" t="s">
        <v>66</v>
      </c>
      <c r="B45" s="107" t="s">
        <v>1430</v>
      </c>
      <c r="C45" s="113" t="s">
        <v>1431</v>
      </c>
      <c r="D45" s="113"/>
      <c r="E45" s="113"/>
      <c r="F45" s="25" t="s">
        <v>339</v>
      </c>
      <c r="G45" s="25" t="s">
        <v>42</v>
      </c>
      <c r="H45" s="25" t="s">
        <v>42</v>
      </c>
      <c r="I45" s="25" t="s">
        <v>54</v>
      </c>
      <c r="J45" s="26">
        <v>780.57</v>
      </c>
      <c r="K45" s="25" t="s">
        <v>42</v>
      </c>
      <c r="L45" s="26">
        <v>780.57</v>
      </c>
      <c r="M45" s="27">
        <v>8.57</v>
      </c>
      <c r="N45" s="28">
        <v>6689</v>
      </c>
      <c r="Q45" s="6" t="s">
        <v>1431</v>
      </c>
    </row>
    <row r="46" spans="1:23" s="1" customFormat="1" x14ac:dyDescent="0.2">
      <c r="A46" s="40"/>
      <c r="B46" s="104"/>
      <c r="C46" s="111" t="s">
        <v>1432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2"/>
      <c r="V46" s="6" t="s">
        <v>1432</v>
      </c>
    </row>
    <row r="47" spans="1:23" s="1" customFormat="1" ht="56.25" x14ac:dyDescent="0.2">
      <c r="A47" s="24" t="s">
        <v>121</v>
      </c>
      <c r="B47" s="107" t="s">
        <v>887</v>
      </c>
      <c r="C47" s="113" t="s">
        <v>1433</v>
      </c>
      <c r="D47" s="113"/>
      <c r="E47" s="113"/>
      <c r="F47" s="25" t="s">
        <v>339</v>
      </c>
      <c r="G47" s="25" t="s">
        <v>42</v>
      </c>
      <c r="H47" s="25" t="s">
        <v>42</v>
      </c>
      <c r="I47" s="25" t="s">
        <v>66</v>
      </c>
      <c r="J47" s="26" t="s">
        <v>42</v>
      </c>
      <c r="K47" s="25" t="s">
        <v>42</v>
      </c>
      <c r="L47" s="26" t="s">
        <v>42</v>
      </c>
      <c r="M47" s="27" t="s">
        <v>42</v>
      </c>
      <c r="N47" s="28" t="s">
        <v>42</v>
      </c>
      <c r="Q47" s="6" t="s">
        <v>1433</v>
      </c>
    </row>
    <row r="48" spans="1:23" s="1" customFormat="1" x14ac:dyDescent="0.2">
      <c r="A48" s="40"/>
      <c r="B48" s="104"/>
      <c r="C48" s="111" t="s">
        <v>1434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  <c r="W48" s="6" t="s">
        <v>1434</v>
      </c>
    </row>
    <row r="49" spans="1:22" s="1" customFormat="1" x14ac:dyDescent="0.2">
      <c r="A49" s="31"/>
      <c r="B49" s="30" t="s">
        <v>54</v>
      </c>
      <c r="C49" s="111" t="s">
        <v>60</v>
      </c>
      <c r="D49" s="111"/>
      <c r="E49" s="111"/>
      <c r="F49" s="41" t="s">
        <v>42</v>
      </c>
      <c r="G49" s="41" t="s">
        <v>42</v>
      </c>
      <c r="H49" s="41" t="s">
        <v>42</v>
      </c>
      <c r="I49" s="41" t="s">
        <v>42</v>
      </c>
      <c r="J49" s="42">
        <v>9.91</v>
      </c>
      <c r="K49" s="41" t="s">
        <v>42</v>
      </c>
      <c r="L49" s="42">
        <v>39.64</v>
      </c>
      <c r="M49" s="43">
        <v>8.57</v>
      </c>
      <c r="N49" s="44">
        <v>340</v>
      </c>
      <c r="R49" s="6" t="s">
        <v>60</v>
      </c>
    </row>
    <row r="50" spans="1:22" s="1" customFormat="1" x14ac:dyDescent="0.2">
      <c r="A50" s="31"/>
      <c r="B50" s="30" t="s">
        <v>62</v>
      </c>
      <c r="C50" s="111" t="s">
        <v>63</v>
      </c>
      <c r="D50" s="111"/>
      <c r="E50" s="111"/>
      <c r="F50" s="41" t="s">
        <v>42</v>
      </c>
      <c r="G50" s="41" t="s">
        <v>42</v>
      </c>
      <c r="H50" s="41" t="s">
        <v>42</v>
      </c>
      <c r="I50" s="41" t="s">
        <v>42</v>
      </c>
      <c r="J50" s="42">
        <v>5.43</v>
      </c>
      <c r="K50" s="41" t="s">
        <v>42</v>
      </c>
      <c r="L50" s="42">
        <v>21.72</v>
      </c>
      <c r="M50" s="43">
        <v>8.57</v>
      </c>
      <c r="N50" s="44">
        <v>186</v>
      </c>
      <c r="R50" s="6" t="s">
        <v>63</v>
      </c>
    </row>
    <row r="51" spans="1:22" s="1" customFormat="1" x14ac:dyDescent="0.2">
      <c r="A51" s="31"/>
      <c r="B51" s="30" t="s">
        <v>64</v>
      </c>
      <c r="C51" s="111" t="s">
        <v>65</v>
      </c>
      <c r="D51" s="111"/>
      <c r="E51" s="111"/>
      <c r="F51" s="41" t="s">
        <v>42</v>
      </c>
      <c r="G51" s="41" t="s">
        <v>42</v>
      </c>
      <c r="H51" s="41" t="s">
        <v>42</v>
      </c>
      <c r="I51" s="41" t="s">
        <v>42</v>
      </c>
      <c r="J51" s="42">
        <v>0.76</v>
      </c>
      <c r="K51" s="41" t="s">
        <v>42</v>
      </c>
      <c r="L51" s="42">
        <v>3.04</v>
      </c>
      <c r="M51" s="43">
        <v>8.57</v>
      </c>
      <c r="N51" s="44">
        <v>26</v>
      </c>
      <c r="R51" s="6" t="s">
        <v>65</v>
      </c>
    </row>
    <row r="52" spans="1:22" s="1" customFormat="1" x14ac:dyDescent="0.2">
      <c r="A52" s="31"/>
      <c r="B52" s="30" t="s">
        <v>66</v>
      </c>
      <c r="C52" s="111" t="s">
        <v>67</v>
      </c>
      <c r="D52" s="111"/>
      <c r="E52" s="111"/>
      <c r="F52" s="41" t="s">
        <v>42</v>
      </c>
      <c r="G52" s="41" t="s">
        <v>42</v>
      </c>
      <c r="H52" s="41" t="s">
        <v>42</v>
      </c>
      <c r="I52" s="41" t="s">
        <v>42</v>
      </c>
      <c r="J52" s="42">
        <v>0.74</v>
      </c>
      <c r="K52" s="41" t="s">
        <v>42</v>
      </c>
      <c r="L52" s="42">
        <v>2.96</v>
      </c>
      <c r="M52" s="43">
        <v>8.57</v>
      </c>
      <c r="N52" s="44">
        <v>25</v>
      </c>
      <c r="R52" s="6" t="s">
        <v>67</v>
      </c>
    </row>
    <row r="53" spans="1:22" s="1" customFormat="1" x14ac:dyDescent="0.2">
      <c r="A53" s="31"/>
      <c r="B53" s="30" t="s">
        <v>42</v>
      </c>
      <c r="C53" s="111" t="s">
        <v>71</v>
      </c>
      <c r="D53" s="111"/>
      <c r="E53" s="111"/>
      <c r="F53" s="41" t="s">
        <v>72</v>
      </c>
      <c r="G53" s="41" t="s">
        <v>601</v>
      </c>
      <c r="H53" s="41" t="s">
        <v>42</v>
      </c>
      <c r="I53" s="41" t="s">
        <v>888</v>
      </c>
      <c r="J53" s="42" t="s">
        <v>42</v>
      </c>
      <c r="K53" s="41" t="s">
        <v>42</v>
      </c>
      <c r="L53" s="42" t="s">
        <v>42</v>
      </c>
      <c r="M53" s="43" t="s">
        <v>42</v>
      </c>
      <c r="N53" s="44" t="s">
        <v>42</v>
      </c>
      <c r="S53" s="6" t="s">
        <v>71</v>
      </c>
    </row>
    <row r="54" spans="1:22" s="1" customFormat="1" x14ac:dyDescent="0.2">
      <c r="A54" s="31"/>
      <c r="B54" s="30" t="s">
        <v>42</v>
      </c>
      <c r="C54" s="111" t="s">
        <v>75</v>
      </c>
      <c r="D54" s="111"/>
      <c r="E54" s="111"/>
      <c r="F54" s="41" t="s">
        <v>72</v>
      </c>
      <c r="G54" s="41" t="s">
        <v>763</v>
      </c>
      <c r="H54" s="41" t="s">
        <v>42</v>
      </c>
      <c r="I54" s="41" t="s">
        <v>889</v>
      </c>
      <c r="J54" s="42" t="s">
        <v>42</v>
      </c>
      <c r="K54" s="41" t="s">
        <v>42</v>
      </c>
      <c r="L54" s="42" t="s">
        <v>42</v>
      </c>
      <c r="M54" s="43" t="s">
        <v>42</v>
      </c>
      <c r="N54" s="44" t="s">
        <v>42</v>
      </c>
      <c r="S54" s="6" t="s">
        <v>75</v>
      </c>
    </row>
    <row r="55" spans="1:22" s="1" customFormat="1" x14ac:dyDescent="0.2">
      <c r="A55" s="31"/>
      <c r="B55" s="30" t="s">
        <v>42</v>
      </c>
      <c r="C55" s="113" t="s">
        <v>78</v>
      </c>
      <c r="D55" s="113"/>
      <c r="E55" s="113"/>
      <c r="F55" s="25" t="s">
        <v>42</v>
      </c>
      <c r="G55" s="25" t="s">
        <v>42</v>
      </c>
      <c r="H55" s="25" t="s">
        <v>42</v>
      </c>
      <c r="I55" s="25" t="s">
        <v>42</v>
      </c>
      <c r="J55" s="26">
        <v>16.079999999999998</v>
      </c>
      <c r="K55" s="25" t="s">
        <v>42</v>
      </c>
      <c r="L55" s="26">
        <v>64.319999999999993</v>
      </c>
      <c r="M55" s="27" t="s">
        <v>42</v>
      </c>
      <c r="N55" s="28" t="s">
        <v>42</v>
      </c>
      <c r="T55" s="6" t="s">
        <v>78</v>
      </c>
    </row>
    <row r="56" spans="1:22" s="1" customFormat="1" x14ac:dyDescent="0.2">
      <c r="A56" s="31"/>
      <c r="B56" s="30" t="s">
        <v>42</v>
      </c>
      <c r="C56" s="111" t="s">
        <v>79</v>
      </c>
      <c r="D56" s="111"/>
      <c r="E56" s="111"/>
      <c r="F56" s="41" t="s">
        <v>42</v>
      </c>
      <c r="G56" s="41" t="s">
        <v>42</v>
      </c>
      <c r="H56" s="41" t="s">
        <v>42</v>
      </c>
      <c r="I56" s="41" t="s">
        <v>42</v>
      </c>
      <c r="J56" s="42" t="s">
        <v>42</v>
      </c>
      <c r="K56" s="41" t="s">
        <v>42</v>
      </c>
      <c r="L56" s="42">
        <v>42.68</v>
      </c>
      <c r="M56" s="43" t="s">
        <v>42</v>
      </c>
      <c r="N56" s="44">
        <v>366</v>
      </c>
      <c r="S56" s="6" t="s">
        <v>79</v>
      </c>
    </row>
    <row r="57" spans="1:22" s="1" customFormat="1" ht="22.5" x14ac:dyDescent="0.2">
      <c r="A57" s="31"/>
      <c r="B57" s="30" t="s">
        <v>890</v>
      </c>
      <c r="C57" s="111" t="s">
        <v>891</v>
      </c>
      <c r="D57" s="111"/>
      <c r="E57" s="111"/>
      <c r="F57" s="41" t="s">
        <v>82</v>
      </c>
      <c r="G57" s="41" t="s">
        <v>658</v>
      </c>
      <c r="H57" s="41" t="s">
        <v>42</v>
      </c>
      <c r="I57" s="41" t="s">
        <v>658</v>
      </c>
      <c r="J57" s="42" t="s">
        <v>42</v>
      </c>
      <c r="K57" s="41" t="s">
        <v>42</v>
      </c>
      <c r="L57" s="42">
        <v>40.549999999999997</v>
      </c>
      <c r="M57" s="43" t="s">
        <v>42</v>
      </c>
      <c r="N57" s="44">
        <v>348</v>
      </c>
      <c r="S57" s="6" t="s">
        <v>891</v>
      </c>
    </row>
    <row r="58" spans="1:22" s="1" customFormat="1" ht="22.5" x14ac:dyDescent="0.2">
      <c r="A58" s="31"/>
      <c r="B58" s="30" t="s">
        <v>892</v>
      </c>
      <c r="C58" s="111" t="s">
        <v>893</v>
      </c>
      <c r="D58" s="111"/>
      <c r="E58" s="111"/>
      <c r="F58" s="41" t="s">
        <v>82</v>
      </c>
      <c r="G58" s="41" t="s">
        <v>119</v>
      </c>
      <c r="H58" s="41" t="s">
        <v>42</v>
      </c>
      <c r="I58" s="41" t="s">
        <v>119</v>
      </c>
      <c r="J58" s="42" t="s">
        <v>42</v>
      </c>
      <c r="K58" s="41" t="s">
        <v>42</v>
      </c>
      <c r="L58" s="42">
        <v>27.74</v>
      </c>
      <c r="M58" s="43" t="s">
        <v>42</v>
      </c>
      <c r="N58" s="44">
        <v>238</v>
      </c>
      <c r="S58" s="6" t="s">
        <v>893</v>
      </c>
    </row>
    <row r="59" spans="1:22" s="1" customFormat="1" x14ac:dyDescent="0.2">
      <c r="A59" s="45"/>
      <c r="B59" s="108"/>
      <c r="C59" s="114" t="s">
        <v>91</v>
      </c>
      <c r="D59" s="114"/>
      <c r="E59" s="114"/>
      <c r="F59" s="101" t="s">
        <v>42</v>
      </c>
      <c r="G59" s="101" t="s">
        <v>42</v>
      </c>
      <c r="H59" s="101" t="s">
        <v>42</v>
      </c>
      <c r="I59" s="101" t="s">
        <v>42</v>
      </c>
      <c r="J59" s="102" t="s">
        <v>42</v>
      </c>
      <c r="K59" s="101" t="s">
        <v>42</v>
      </c>
      <c r="L59" s="102">
        <v>132.61000000000001</v>
      </c>
      <c r="M59" s="27" t="s">
        <v>42</v>
      </c>
      <c r="N59" s="103">
        <v>1137</v>
      </c>
      <c r="U59" s="6" t="s">
        <v>91</v>
      </c>
    </row>
    <row r="60" spans="1:22" s="1" customFormat="1" x14ac:dyDescent="0.2">
      <c r="A60" s="24" t="s">
        <v>129</v>
      </c>
      <c r="B60" s="107" t="s">
        <v>894</v>
      </c>
      <c r="C60" s="113" t="s">
        <v>1120</v>
      </c>
      <c r="D60" s="113"/>
      <c r="E60" s="113"/>
      <c r="F60" s="25" t="s">
        <v>895</v>
      </c>
      <c r="G60" s="25" t="s">
        <v>42</v>
      </c>
      <c r="H60" s="25" t="s">
        <v>42</v>
      </c>
      <c r="I60" s="25" t="s">
        <v>62</v>
      </c>
      <c r="J60" s="26">
        <v>163.65</v>
      </c>
      <c r="K60" s="25" t="s">
        <v>42</v>
      </c>
      <c r="L60" s="26">
        <v>327.3</v>
      </c>
      <c r="M60" s="27">
        <v>8.57</v>
      </c>
      <c r="N60" s="28">
        <v>2805</v>
      </c>
      <c r="Q60" s="6" t="s">
        <v>1120</v>
      </c>
    </row>
    <row r="61" spans="1:22" s="1" customFormat="1" x14ac:dyDescent="0.2">
      <c r="A61" s="40"/>
      <c r="B61" s="104"/>
      <c r="C61" s="111" t="s">
        <v>1435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2"/>
      <c r="V61" s="6" t="s">
        <v>1435</v>
      </c>
    </row>
    <row r="62" spans="1:22" s="1" customFormat="1" ht="22.5" x14ac:dyDescent="0.2">
      <c r="A62" s="24" t="s">
        <v>141</v>
      </c>
      <c r="B62" s="107" t="s">
        <v>896</v>
      </c>
      <c r="C62" s="113" t="s">
        <v>1121</v>
      </c>
      <c r="D62" s="113"/>
      <c r="E62" s="113"/>
      <c r="F62" s="25" t="s">
        <v>339</v>
      </c>
      <c r="G62" s="25" t="s">
        <v>42</v>
      </c>
      <c r="H62" s="25" t="s">
        <v>42</v>
      </c>
      <c r="I62" s="25" t="s">
        <v>64</v>
      </c>
      <c r="J62" s="26">
        <v>773.63</v>
      </c>
      <c r="K62" s="25" t="s">
        <v>42</v>
      </c>
      <c r="L62" s="26">
        <v>2320.89</v>
      </c>
      <c r="M62" s="27">
        <v>8.57</v>
      </c>
      <c r="N62" s="28">
        <v>19890</v>
      </c>
      <c r="Q62" s="6" t="s">
        <v>1121</v>
      </c>
    </row>
    <row r="63" spans="1:22" s="1" customFormat="1" x14ac:dyDescent="0.2">
      <c r="A63" s="40"/>
      <c r="B63" s="104"/>
      <c r="C63" s="111" t="s">
        <v>1436</v>
      </c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2"/>
      <c r="V63" s="6" t="s">
        <v>1436</v>
      </c>
    </row>
    <row r="64" spans="1:22" s="1" customFormat="1" x14ac:dyDescent="0.2">
      <c r="A64" s="24" t="s">
        <v>159</v>
      </c>
      <c r="B64" s="107" t="s">
        <v>897</v>
      </c>
      <c r="C64" s="113" t="s">
        <v>1122</v>
      </c>
      <c r="D64" s="113"/>
      <c r="E64" s="113"/>
      <c r="F64" s="25" t="s">
        <v>339</v>
      </c>
      <c r="G64" s="25" t="s">
        <v>42</v>
      </c>
      <c r="H64" s="25" t="s">
        <v>42</v>
      </c>
      <c r="I64" s="25" t="s">
        <v>62</v>
      </c>
      <c r="J64" s="26">
        <v>8.93</v>
      </c>
      <c r="K64" s="25" t="s">
        <v>42</v>
      </c>
      <c r="L64" s="26">
        <v>17.86</v>
      </c>
      <c r="M64" s="27">
        <v>8.57</v>
      </c>
      <c r="N64" s="28">
        <v>153</v>
      </c>
      <c r="Q64" s="6" t="s">
        <v>1122</v>
      </c>
    </row>
    <row r="65" spans="1:23" s="1" customFormat="1" x14ac:dyDescent="0.2">
      <c r="A65" s="40"/>
      <c r="B65" s="104"/>
      <c r="C65" s="111" t="s">
        <v>1437</v>
      </c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2"/>
      <c r="V65" s="6" t="s">
        <v>1437</v>
      </c>
    </row>
    <row r="66" spans="1:23" s="1" customFormat="1" ht="45" x14ac:dyDescent="0.2">
      <c r="A66" s="24" t="s">
        <v>171</v>
      </c>
      <c r="B66" s="107" t="s">
        <v>898</v>
      </c>
      <c r="C66" s="113" t="s">
        <v>1438</v>
      </c>
      <c r="D66" s="113"/>
      <c r="E66" s="113"/>
      <c r="F66" s="25" t="s">
        <v>556</v>
      </c>
      <c r="G66" s="25" t="s">
        <v>42</v>
      </c>
      <c r="H66" s="25" t="s">
        <v>42</v>
      </c>
      <c r="I66" s="25" t="s">
        <v>366</v>
      </c>
      <c r="J66" s="26" t="s">
        <v>42</v>
      </c>
      <c r="K66" s="25" t="s">
        <v>42</v>
      </c>
      <c r="L66" s="26" t="s">
        <v>42</v>
      </c>
      <c r="M66" s="27" t="s">
        <v>42</v>
      </c>
      <c r="N66" s="28" t="s">
        <v>42</v>
      </c>
      <c r="Q66" s="6" t="s">
        <v>1438</v>
      </c>
    </row>
    <row r="67" spans="1:23" s="1" customFormat="1" x14ac:dyDescent="0.2">
      <c r="A67" s="40"/>
      <c r="B67" s="104"/>
      <c r="C67" s="111" t="s">
        <v>1439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2"/>
      <c r="W67" s="6" t="s">
        <v>1439</v>
      </c>
    </row>
    <row r="68" spans="1:23" s="1" customFormat="1" x14ac:dyDescent="0.2">
      <c r="A68" s="31"/>
      <c r="B68" s="30" t="s">
        <v>54</v>
      </c>
      <c r="C68" s="111" t="s">
        <v>60</v>
      </c>
      <c r="D68" s="111"/>
      <c r="E68" s="111"/>
      <c r="F68" s="41" t="s">
        <v>42</v>
      </c>
      <c r="G68" s="41" t="s">
        <v>42</v>
      </c>
      <c r="H68" s="41" t="s">
        <v>42</v>
      </c>
      <c r="I68" s="41" t="s">
        <v>42</v>
      </c>
      <c r="J68" s="42">
        <v>375.75</v>
      </c>
      <c r="K68" s="41" t="s">
        <v>42</v>
      </c>
      <c r="L68" s="42">
        <v>7.52</v>
      </c>
      <c r="M68" s="43">
        <v>8.57</v>
      </c>
      <c r="N68" s="44">
        <v>64</v>
      </c>
      <c r="R68" s="6" t="s">
        <v>60</v>
      </c>
    </row>
    <row r="69" spans="1:23" s="1" customFormat="1" x14ac:dyDescent="0.2">
      <c r="A69" s="31"/>
      <c r="B69" s="30" t="s">
        <v>62</v>
      </c>
      <c r="C69" s="111" t="s">
        <v>63</v>
      </c>
      <c r="D69" s="111"/>
      <c r="E69" s="111"/>
      <c r="F69" s="41" t="s">
        <v>42</v>
      </c>
      <c r="G69" s="41" t="s">
        <v>42</v>
      </c>
      <c r="H69" s="41" t="s">
        <v>42</v>
      </c>
      <c r="I69" s="41" t="s">
        <v>42</v>
      </c>
      <c r="J69" s="42">
        <v>732.4</v>
      </c>
      <c r="K69" s="41" t="s">
        <v>42</v>
      </c>
      <c r="L69" s="42">
        <v>14.65</v>
      </c>
      <c r="M69" s="43">
        <v>8.57</v>
      </c>
      <c r="N69" s="44">
        <v>126</v>
      </c>
      <c r="R69" s="6" t="s">
        <v>63</v>
      </c>
    </row>
    <row r="70" spans="1:23" s="1" customFormat="1" x14ac:dyDescent="0.2">
      <c r="A70" s="31"/>
      <c r="B70" s="30" t="s">
        <v>64</v>
      </c>
      <c r="C70" s="111" t="s">
        <v>65</v>
      </c>
      <c r="D70" s="111"/>
      <c r="E70" s="111"/>
      <c r="F70" s="41" t="s">
        <v>42</v>
      </c>
      <c r="G70" s="41" t="s">
        <v>42</v>
      </c>
      <c r="H70" s="41" t="s">
        <v>42</v>
      </c>
      <c r="I70" s="41" t="s">
        <v>42</v>
      </c>
      <c r="J70" s="42">
        <v>345.45</v>
      </c>
      <c r="K70" s="41" t="s">
        <v>42</v>
      </c>
      <c r="L70" s="42">
        <v>6.91</v>
      </c>
      <c r="M70" s="43">
        <v>8.57</v>
      </c>
      <c r="N70" s="44">
        <v>59</v>
      </c>
      <c r="R70" s="6" t="s">
        <v>65</v>
      </c>
    </row>
    <row r="71" spans="1:23" s="1" customFormat="1" x14ac:dyDescent="0.2">
      <c r="A71" s="31"/>
      <c r="B71" s="30" t="s">
        <v>42</v>
      </c>
      <c r="C71" s="111" t="s">
        <v>71</v>
      </c>
      <c r="D71" s="111"/>
      <c r="E71" s="111"/>
      <c r="F71" s="41" t="s">
        <v>72</v>
      </c>
      <c r="G71" s="41" t="s">
        <v>901</v>
      </c>
      <c r="H71" s="41" t="s">
        <v>42</v>
      </c>
      <c r="I71" s="41" t="s">
        <v>902</v>
      </c>
      <c r="J71" s="42" t="s">
        <v>42</v>
      </c>
      <c r="K71" s="41" t="s">
        <v>42</v>
      </c>
      <c r="L71" s="42" t="s">
        <v>42</v>
      </c>
      <c r="M71" s="43" t="s">
        <v>42</v>
      </c>
      <c r="N71" s="44" t="s">
        <v>42</v>
      </c>
      <c r="S71" s="6" t="s">
        <v>71</v>
      </c>
    </row>
    <row r="72" spans="1:23" s="1" customFormat="1" x14ac:dyDescent="0.2">
      <c r="A72" s="31"/>
      <c r="B72" s="30" t="s">
        <v>42</v>
      </c>
      <c r="C72" s="111" t="s">
        <v>75</v>
      </c>
      <c r="D72" s="111"/>
      <c r="E72" s="111"/>
      <c r="F72" s="41" t="s">
        <v>72</v>
      </c>
      <c r="G72" s="41" t="s">
        <v>903</v>
      </c>
      <c r="H72" s="41" t="s">
        <v>42</v>
      </c>
      <c r="I72" s="41" t="s">
        <v>904</v>
      </c>
      <c r="J72" s="42" t="s">
        <v>42</v>
      </c>
      <c r="K72" s="41" t="s">
        <v>42</v>
      </c>
      <c r="L72" s="42" t="s">
        <v>42</v>
      </c>
      <c r="M72" s="43" t="s">
        <v>42</v>
      </c>
      <c r="N72" s="44" t="s">
        <v>42</v>
      </c>
      <c r="S72" s="6" t="s">
        <v>75</v>
      </c>
    </row>
    <row r="73" spans="1:23" s="1" customFormat="1" x14ac:dyDescent="0.2">
      <c r="A73" s="31"/>
      <c r="B73" s="30" t="s">
        <v>42</v>
      </c>
      <c r="C73" s="113" t="s">
        <v>78</v>
      </c>
      <c r="D73" s="113"/>
      <c r="E73" s="113"/>
      <c r="F73" s="25" t="s">
        <v>42</v>
      </c>
      <c r="G73" s="25" t="s">
        <v>42</v>
      </c>
      <c r="H73" s="25" t="s">
        <v>42</v>
      </c>
      <c r="I73" s="25" t="s">
        <v>42</v>
      </c>
      <c r="J73" s="26">
        <v>1108.1500000000001</v>
      </c>
      <c r="K73" s="25" t="s">
        <v>42</v>
      </c>
      <c r="L73" s="26">
        <v>22.17</v>
      </c>
      <c r="M73" s="27" t="s">
        <v>42</v>
      </c>
      <c r="N73" s="28" t="s">
        <v>42</v>
      </c>
      <c r="T73" s="6" t="s">
        <v>78</v>
      </c>
    </row>
    <row r="74" spans="1:23" s="1" customFormat="1" x14ac:dyDescent="0.2">
      <c r="A74" s="31"/>
      <c r="B74" s="30" t="s">
        <v>42</v>
      </c>
      <c r="C74" s="111" t="s">
        <v>79</v>
      </c>
      <c r="D74" s="111"/>
      <c r="E74" s="111"/>
      <c r="F74" s="41" t="s">
        <v>42</v>
      </c>
      <c r="G74" s="41" t="s">
        <v>42</v>
      </c>
      <c r="H74" s="41" t="s">
        <v>42</v>
      </c>
      <c r="I74" s="41" t="s">
        <v>42</v>
      </c>
      <c r="J74" s="42" t="s">
        <v>42</v>
      </c>
      <c r="K74" s="41" t="s">
        <v>42</v>
      </c>
      <c r="L74" s="42">
        <v>14.43</v>
      </c>
      <c r="M74" s="43" t="s">
        <v>42</v>
      </c>
      <c r="N74" s="44">
        <v>123</v>
      </c>
      <c r="S74" s="6" t="s">
        <v>79</v>
      </c>
    </row>
    <row r="75" spans="1:23" s="1" customFormat="1" ht="22.5" x14ac:dyDescent="0.2">
      <c r="A75" s="31"/>
      <c r="B75" s="30" t="s">
        <v>224</v>
      </c>
      <c r="C75" s="111" t="s">
        <v>225</v>
      </c>
      <c r="D75" s="111"/>
      <c r="E75" s="111"/>
      <c r="F75" s="41" t="s">
        <v>82</v>
      </c>
      <c r="G75" s="41" t="s">
        <v>226</v>
      </c>
      <c r="H75" s="41" t="s">
        <v>84</v>
      </c>
      <c r="I75" s="41" t="s">
        <v>227</v>
      </c>
      <c r="J75" s="42" t="s">
        <v>42</v>
      </c>
      <c r="K75" s="41" t="s">
        <v>42</v>
      </c>
      <c r="L75" s="42">
        <v>11.69</v>
      </c>
      <c r="M75" s="43" t="s">
        <v>42</v>
      </c>
      <c r="N75" s="44">
        <v>100</v>
      </c>
      <c r="S75" s="6" t="s">
        <v>225</v>
      </c>
    </row>
    <row r="76" spans="1:23" s="1" customFormat="1" ht="22.5" x14ac:dyDescent="0.2">
      <c r="A76" s="31"/>
      <c r="B76" s="30" t="s">
        <v>228</v>
      </c>
      <c r="C76" s="111" t="s">
        <v>229</v>
      </c>
      <c r="D76" s="111"/>
      <c r="E76" s="111"/>
      <c r="F76" s="41" t="s">
        <v>82</v>
      </c>
      <c r="G76" s="41" t="s">
        <v>230</v>
      </c>
      <c r="H76" s="41" t="s">
        <v>89</v>
      </c>
      <c r="I76" s="41" t="s">
        <v>231</v>
      </c>
      <c r="J76" s="42" t="s">
        <v>42</v>
      </c>
      <c r="K76" s="41" t="s">
        <v>42</v>
      </c>
      <c r="L76" s="42">
        <v>10.43</v>
      </c>
      <c r="M76" s="43" t="s">
        <v>42</v>
      </c>
      <c r="N76" s="44">
        <v>89</v>
      </c>
      <c r="S76" s="6" t="s">
        <v>229</v>
      </c>
    </row>
    <row r="77" spans="1:23" s="1" customFormat="1" x14ac:dyDescent="0.2">
      <c r="A77" s="45"/>
      <c r="B77" s="108"/>
      <c r="C77" s="114" t="s">
        <v>91</v>
      </c>
      <c r="D77" s="114"/>
      <c r="E77" s="114"/>
      <c r="F77" s="101" t="s">
        <v>42</v>
      </c>
      <c r="G77" s="101" t="s">
        <v>42</v>
      </c>
      <c r="H77" s="101" t="s">
        <v>42</v>
      </c>
      <c r="I77" s="101" t="s">
        <v>42</v>
      </c>
      <c r="J77" s="102" t="s">
        <v>42</v>
      </c>
      <c r="K77" s="101" t="s">
        <v>42</v>
      </c>
      <c r="L77" s="102">
        <v>44.29</v>
      </c>
      <c r="M77" s="27" t="s">
        <v>42</v>
      </c>
      <c r="N77" s="103">
        <v>379</v>
      </c>
      <c r="U77" s="6" t="s">
        <v>91</v>
      </c>
    </row>
    <row r="78" spans="1:23" s="1" customFormat="1" x14ac:dyDescent="0.2">
      <c r="A78" s="24" t="s">
        <v>186</v>
      </c>
      <c r="B78" s="107" t="s">
        <v>905</v>
      </c>
      <c r="C78" s="113" t="s">
        <v>899</v>
      </c>
      <c r="D78" s="113"/>
      <c r="E78" s="113"/>
      <c r="F78" s="25" t="s">
        <v>133</v>
      </c>
      <c r="G78" s="25" t="s">
        <v>42</v>
      </c>
      <c r="H78" s="25" t="s">
        <v>42</v>
      </c>
      <c r="I78" s="25" t="s">
        <v>900</v>
      </c>
      <c r="J78" s="26">
        <v>10068</v>
      </c>
      <c r="K78" s="25" t="s">
        <v>42</v>
      </c>
      <c r="L78" s="26">
        <v>6.04</v>
      </c>
      <c r="M78" s="27">
        <v>8.57</v>
      </c>
      <c r="N78" s="28">
        <v>52</v>
      </c>
      <c r="Q78" s="6" t="s">
        <v>899</v>
      </c>
    </row>
    <row r="79" spans="1:23" s="1" customFormat="1" ht="22.5" x14ac:dyDescent="0.2">
      <c r="A79" s="24" t="s">
        <v>196</v>
      </c>
      <c r="B79" s="107" t="s">
        <v>906</v>
      </c>
      <c r="C79" s="113" t="s">
        <v>1123</v>
      </c>
      <c r="D79" s="113"/>
      <c r="E79" s="113"/>
      <c r="F79" s="25" t="s">
        <v>339</v>
      </c>
      <c r="G79" s="25" t="s">
        <v>42</v>
      </c>
      <c r="H79" s="25" t="s">
        <v>42</v>
      </c>
      <c r="I79" s="25" t="s">
        <v>54</v>
      </c>
      <c r="J79" s="26">
        <v>3287.92</v>
      </c>
      <c r="K79" s="25" t="s">
        <v>42</v>
      </c>
      <c r="L79" s="26">
        <v>3287.92</v>
      </c>
      <c r="M79" s="27">
        <v>8.57</v>
      </c>
      <c r="N79" s="28">
        <v>28177</v>
      </c>
      <c r="Q79" s="6" t="s">
        <v>1123</v>
      </c>
    </row>
    <row r="80" spans="1:23" s="1" customFormat="1" x14ac:dyDescent="0.2">
      <c r="A80" s="40"/>
      <c r="B80" s="104"/>
      <c r="C80" s="111" t="s">
        <v>1440</v>
      </c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2"/>
      <c r="V80" s="6" t="s">
        <v>1440</v>
      </c>
    </row>
    <row r="81" spans="1:22" s="1" customFormat="1" ht="33.75" x14ac:dyDescent="0.2">
      <c r="A81" s="24" t="s">
        <v>200</v>
      </c>
      <c r="B81" s="107" t="s">
        <v>912</v>
      </c>
      <c r="C81" s="113" t="s">
        <v>913</v>
      </c>
      <c r="D81" s="113"/>
      <c r="E81" s="113"/>
      <c r="F81" s="25" t="s">
        <v>133</v>
      </c>
      <c r="G81" s="25" t="s">
        <v>42</v>
      </c>
      <c r="H81" s="25" t="s">
        <v>42</v>
      </c>
      <c r="I81" s="25" t="s">
        <v>605</v>
      </c>
      <c r="J81" s="26" t="s">
        <v>42</v>
      </c>
      <c r="K81" s="25" t="s">
        <v>42</v>
      </c>
      <c r="L81" s="26" t="s">
        <v>42</v>
      </c>
      <c r="M81" s="27" t="s">
        <v>42</v>
      </c>
      <c r="N81" s="28" t="s">
        <v>42</v>
      </c>
      <c r="Q81" s="6" t="s">
        <v>913</v>
      </c>
    </row>
    <row r="82" spans="1:22" s="1" customFormat="1" x14ac:dyDescent="0.2">
      <c r="A82" s="31"/>
      <c r="B82" s="30" t="s">
        <v>54</v>
      </c>
      <c r="C82" s="111" t="s">
        <v>60</v>
      </c>
      <c r="D82" s="111"/>
      <c r="E82" s="111"/>
      <c r="F82" s="41" t="s">
        <v>42</v>
      </c>
      <c r="G82" s="41" t="s">
        <v>42</v>
      </c>
      <c r="H82" s="41" t="s">
        <v>42</v>
      </c>
      <c r="I82" s="41" t="s">
        <v>42</v>
      </c>
      <c r="J82" s="42">
        <v>4313.92</v>
      </c>
      <c r="K82" s="41" t="s">
        <v>42</v>
      </c>
      <c r="L82" s="42">
        <v>1466.73</v>
      </c>
      <c r="M82" s="43">
        <v>8.57</v>
      </c>
      <c r="N82" s="44">
        <v>12570</v>
      </c>
      <c r="R82" s="6" t="s">
        <v>60</v>
      </c>
    </row>
    <row r="83" spans="1:22" s="1" customFormat="1" x14ac:dyDescent="0.2">
      <c r="A83" s="31"/>
      <c r="B83" s="30" t="s">
        <v>62</v>
      </c>
      <c r="C83" s="111" t="s">
        <v>63</v>
      </c>
      <c r="D83" s="111"/>
      <c r="E83" s="111"/>
      <c r="F83" s="41" t="s">
        <v>42</v>
      </c>
      <c r="G83" s="41" t="s">
        <v>42</v>
      </c>
      <c r="H83" s="41" t="s">
        <v>42</v>
      </c>
      <c r="I83" s="41" t="s">
        <v>42</v>
      </c>
      <c r="J83" s="42">
        <v>887.36</v>
      </c>
      <c r="K83" s="41" t="s">
        <v>42</v>
      </c>
      <c r="L83" s="42">
        <v>301.7</v>
      </c>
      <c r="M83" s="43">
        <v>8.57</v>
      </c>
      <c r="N83" s="44">
        <v>2586</v>
      </c>
      <c r="R83" s="6" t="s">
        <v>63</v>
      </c>
    </row>
    <row r="84" spans="1:22" s="1" customFormat="1" x14ac:dyDescent="0.2">
      <c r="A84" s="31"/>
      <c r="B84" s="30" t="s">
        <v>64</v>
      </c>
      <c r="C84" s="111" t="s">
        <v>65</v>
      </c>
      <c r="D84" s="111"/>
      <c r="E84" s="111"/>
      <c r="F84" s="41" t="s">
        <v>42</v>
      </c>
      <c r="G84" s="41" t="s">
        <v>42</v>
      </c>
      <c r="H84" s="41" t="s">
        <v>42</v>
      </c>
      <c r="I84" s="41" t="s">
        <v>42</v>
      </c>
      <c r="J84" s="42">
        <v>85.05</v>
      </c>
      <c r="K84" s="41" t="s">
        <v>42</v>
      </c>
      <c r="L84" s="42">
        <v>28.92</v>
      </c>
      <c r="M84" s="43">
        <v>8.57</v>
      </c>
      <c r="N84" s="44">
        <v>248</v>
      </c>
      <c r="R84" s="6" t="s">
        <v>65</v>
      </c>
    </row>
    <row r="85" spans="1:22" s="1" customFormat="1" x14ac:dyDescent="0.2">
      <c r="A85" s="31"/>
      <c r="B85" s="30" t="s">
        <v>66</v>
      </c>
      <c r="C85" s="111" t="s">
        <v>67</v>
      </c>
      <c r="D85" s="111"/>
      <c r="E85" s="111"/>
      <c r="F85" s="41" t="s">
        <v>42</v>
      </c>
      <c r="G85" s="41" t="s">
        <v>42</v>
      </c>
      <c r="H85" s="41" t="s">
        <v>42</v>
      </c>
      <c r="I85" s="41" t="s">
        <v>42</v>
      </c>
      <c r="J85" s="42">
        <v>86.28</v>
      </c>
      <c r="K85" s="41" t="s">
        <v>42</v>
      </c>
      <c r="L85" s="42">
        <v>29.34</v>
      </c>
      <c r="M85" s="43">
        <v>8.57</v>
      </c>
      <c r="N85" s="44">
        <v>251</v>
      </c>
      <c r="R85" s="6" t="s">
        <v>67</v>
      </c>
    </row>
    <row r="86" spans="1:22" s="1" customFormat="1" x14ac:dyDescent="0.2">
      <c r="A86" s="31"/>
      <c r="B86" s="30" t="s">
        <v>42</v>
      </c>
      <c r="C86" s="111" t="s">
        <v>71</v>
      </c>
      <c r="D86" s="111"/>
      <c r="E86" s="111"/>
      <c r="F86" s="41" t="s">
        <v>72</v>
      </c>
      <c r="G86" s="41" t="s">
        <v>914</v>
      </c>
      <c r="H86" s="41" t="s">
        <v>42</v>
      </c>
      <c r="I86" s="41" t="s">
        <v>915</v>
      </c>
      <c r="J86" s="42" t="s">
        <v>42</v>
      </c>
      <c r="K86" s="41" t="s">
        <v>42</v>
      </c>
      <c r="L86" s="42" t="s">
        <v>42</v>
      </c>
      <c r="M86" s="43" t="s">
        <v>42</v>
      </c>
      <c r="N86" s="44" t="s">
        <v>42</v>
      </c>
      <c r="S86" s="6" t="s">
        <v>71</v>
      </c>
    </row>
    <row r="87" spans="1:22" s="1" customFormat="1" x14ac:dyDescent="0.2">
      <c r="A87" s="31"/>
      <c r="B87" s="30" t="s">
        <v>42</v>
      </c>
      <c r="C87" s="111" t="s">
        <v>75</v>
      </c>
      <c r="D87" s="111"/>
      <c r="E87" s="111"/>
      <c r="F87" s="41" t="s">
        <v>72</v>
      </c>
      <c r="G87" s="41" t="s">
        <v>916</v>
      </c>
      <c r="H87" s="41" t="s">
        <v>42</v>
      </c>
      <c r="I87" s="41" t="s">
        <v>917</v>
      </c>
      <c r="J87" s="42" t="s">
        <v>42</v>
      </c>
      <c r="K87" s="41" t="s">
        <v>42</v>
      </c>
      <c r="L87" s="42" t="s">
        <v>42</v>
      </c>
      <c r="M87" s="43" t="s">
        <v>42</v>
      </c>
      <c r="N87" s="44" t="s">
        <v>42</v>
      </c>
      <c r="S87" s="6" t="s">
        <v>75</v>
      </c>
    </row>
    <row r="88" spans="1:22" s="1" customFormat="1" x14ac:dyDescent="0.2">
      <c r="A88" s="31"/>
      <c r="B88" s="30" t="s">
        <v>42</v>
      </c>
      <c r="C88" s="113" t="s">
        <v>78</v>
      </c>
      <c r="D88" s="113"/>
      <c r="E88" s="113"/>
      <c r="F88" s="25" t="s">
        <v>42</v>
      </c>
      <c r="G88" s="25" t="s">
        <v>42</v>
      </c>
      <c r="H88" s="25" t="s">
        <v>42</v>
      </c>
      <c r="I88" s="25" t="s">
        <v>42</v>
      </c>
      <c r="J88" s="26">
        <v>5287.56</v>
      </c>
      <c r="K88" s="25" t="s">
        <v>42</v>
      </c>
      <c r="L88" s="26">
        <v>1797.77</v>
      </c>
      <c r="M88" s="27" t="s">
        <v>42</v>
      </c>
      <c r="N88" s="28" t="s">
        <v>42</v>
      </c>
      <c r="T88" s="6" t="s">
        <v>78</v>
      </c>
    </row>
    <row r="89" spans="1:22" s="1" customFormat="1" x14ac:dyDescent="0.2">
      <c r="A89" s="31"/>
      <c r="B89" s="30" t="s">
        <v>42</v>
      </c>
      <c r="C89" s="111" t="s">
        <v>79</v>
      </c>
      <c r="D89" s="111"/>
      <c r="E89" s="111"/>
      <c r="F89" s="41" t="s">
        <v>42</v>
      </c>
      <c r="G89" s="41" t="s">
        <v>42</v>
      </c>
      <c r="H89" s="41" t="s">
        <v>42</v>
      </c>
      <c r="I89" s="41" t="s">
        <v>42</v>
      </c>
      <c r="J89" s="42" t="s">
        <v>42</v>
      </c>
      <c r="K89" s="41" t="s">
        <v>42</v>
      </c>
      <c r="L89" s="42">
        <v>1495.65</v>
      </c>
      <c r="M89" s="43" t="s">
        <v>42</v>
      </c>
      <c r="N89" s="44">
        <v>12818</v>
      </c>
      <c r="S89" s="6" t="s">
        <v>79</v>
      </c>
    </row>
    <row r="90" spans="1:22" s="1" customFormat="1" ht="22.5" x14ac:dyDescent="0.2">
      <c r="A90" s="31"/>
      <c r="B90" s="30" t="s">
        <v>918</v>
      </c>
      <c r="C90" s="111" t="s">
        <v>919</v>
      </c>
      <c r="D90" s="111"/>
      <c r="E90" s="111"/>
      <c r="F90" s="41" t="s">
        <v>82</v>
      </c>
      <c r="G90" s="41" t="s">
        <v>168</v>
      </c>
      <c r="H90" s="41" t="s">
        <v>42</v>
      </c>
      <c r="I90" s="41" t="s">
        <v>168</v>
      </c>
      <c r="J90" s="42" t="s">
        <v>42</v>
      </c>
      <c r="K90" s="41" t="s">
        <v>42</v>
      </c>
      <c r="L90" s="42">
        <v>1196.52</v>
      </c>
      <c r="M90" s="43" t="s">
        <v>42</v>
      </c>
      <c r="N90" s="44">
        <v>10254</v>
      </c>
      <c r="S90" s="6" t="s">
        <v>919</v>
      </c>
    </row>
    <row r="91" spans="1:22" s="1" customFormat="1" ht="22.5" x14ac:dyDescent="0.2">
      <c r="A91" s="31"/>
      <c r="B91" s="30" t="s">
        <v>920</v>
      </c>
      <c r="C91" s="111" t="s">
        <v>921</v>
      </c>
      <c r="D91" s="111"/>
      <c r="E91" s="111"/>
      <c r="F91" s="41" t="s">
        <v>82</v>
      </c>
      <c r="G91" s="41" t="s">
        <v>269</v>
      </c>
      <c r="H91" s="41" t="s">
        <v>42</v>
      </c>
      <c r="I91" s="41" t="s">
        <v>269</v>
      </c>
      <c r="J91" s="42" t="s">
        <v>42</v>
      </c>
      <c r="K91" s="41" t="s">
        <v>42</v>
      </c>
      <c r="L91" s="42">
        <v>897.39</v>
      </c>
      <c r="M91" s="43" t="s">
        <v>42</v>
      </c>
      <c r="N91" s="44">
        <v>7691</v>
      </c>
      <c r="S91" s="6" t="s">
        <v>921</v>
      </c>
    </row>
    <row r="92" spans="1:22" s="1" customFormat="1" x14ac:dyDescent="0.2">
      <c r="A92" s="45"/>
      <c r="B92" s="108"/>
      <c r="C92" s="114" t="s">
        <v>91</v>
      </c>
      <c r="D92" s="114"/>
      <c r="E92" s="114"/>
      <c r="F92" s="101" t="s">
        <v>42</v>
      </c>
      <c r="G92" s="101" t="s">
        <v>42</v>
      </c>
      <c r="H92" s="101" t="s">
        <v>42</v>
      </c>
      <c r="I92" s="101" t="s">
        <v>42</v>
      </c>
      <c r="J92" s="102" t="s">
        <v>42</v>
      </c>
      <c r="K92" s="101" t="s">
        <v>42</v>
      </c>
      <c r="L92" s="102">
        <v>3891.68</v>
      </c>
      <c r="M92" s="27" t="s">
        <v>42</v>
      </c>
      <c r="N92" s="103">
        <v>33352</v>
      </c>
      <c r="U92" s="6" t="s">
        <v>91</v>
      </c>
    </row>
    <row r="93" spans="1:22" s="1" customFormat="1" x14ac:dyDescent="0.2">
      <c r="A93" s="24" t="s">
        <v>205</v>
      </c>
      <c r="B93" s="107" t="s">
        <v>922</v>
      </c>
      <c r="C93" s="113" t="s">
        <v>1441</v>
      </c>
      <c r="D93" s="113"/>
      <c r="E93" s="113"/>
      <c r="F93" s="25" t="s">
        <v>339</v>
      </c>
      <c r="G93" s="25" t="s">
        <v>42</v>
      </c>
      <c r="H93" s="25" t="s">
        <v>42</v>
      </c>
      <c r="I93" s="25" t="s">
        <v>54</v>
      </c>
      <c r="J93" s="26">
        <v>58185.96</v>
      </c>
      <c r="K93" s="25" t="s">
        <v>42</v>
      </c>
      <c r="L93" s="26">
        <v>58185.96</v>
      </c>
      <c r="M93" s="27">
        <v>4.18</v>
      </c>
      <c r="N93" s="28">
        <v>243217</v>
      </c>
      <c r="Q93" s="6" t="s">
        <v>1441</v>
      </c>
    </row>
    <row r="94" spans="1:22" s="1" customFormat="1" x14ac:dyDescent="0.2">
      <c r="A94" s="40"/>
      <c r="B94" s="104"/>
      <c r="C94" s="111" t="s">
        <v>1482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2"/>
      <c r="V94" s="6" t="s">
        <v>1482</v>
      </c>
    </row>
    <row r="95" spans="1:22" s="1" customFormat="1" ht="22.5" x14ac:dyDescent="0.2">
      <c r="A95" s="24" t="s">
        <v>218</v>
      </c>
      <c r="B95" s="107" t="s">
        <v>1442</v>
      </c>
      <c r="C95" s="113" t="s">
        <v>1443</v>
      </c>
      <c r="D95" s="113"/>
      <c r="E95" s="113"/>
      <c r="F95" s="25" t="s">
        <v>339</v>
      </c>
      <c r="G95" s="25" t="s">
        <v>42</v>
      </c>
      <c r="H95" s="25" t="s">
        <v>42</v>
      </c>
      <c r="I95" s="25" t="s">
        <v>54</v>
      </c>
      <c r="J95" s="26" t="s">
        <v>42</v>
      </c>
      <c r="K95" s="25" t="s">
        <v>42</v>
      </c>
      <c r="L95" s="26" t="s">
        <v>42</v>
      </c>
      <c r="M95" s="27" t="s">
        <v>42</v>
      </c>
      <c r="N95" s="28" t="s">
        <v>42</v>
      </c>
      <c r="Q95" s="6" t="s">
        <v>1443</v>
      </c>
    </row>
    <row r="96" spans="1:22" s="1" customFormat="1" x14ac:dyDescent="0.2">
      <c r="A96" s="31"/>
      <c r="B96" s="30" t="s">
        <v>54</v>
      </c>
      <c r="C96" s="111" t="s">
        <v>60</v>
      </c>
      <c r="D96" s="111"/>
      <c r="E96" s="111"/>
      <c r="F96" s="41" t="s">
        <v>42</v>
      </c>
      <c r="G96" s="41" t="s">
        <v>42</v>
      </c>
      <c r="H96" s="41" t="s">
        <v>42</v>
      </c>
      <c r="I96" s="41" t="s">
        <v>42</v>
      </c>
      <c r="J96" s="42">
        <v>18.14</v>
      </c>
      <c r="K96" s="41" t="s">
        <v>42</v>
      </c>
      <c r="L96" s="42">
        <v>18.14</v>
      </c>
      <c r="M96" s="43">
        <v>8.57</v>
      </c>
      <c r="N96" s="44">
        <v>155</v>
      </c>
      <c r="R96" s="6" t="s">
        <v>60</v>
      </c>
    </row>
    <row r="97" spans="1:23" s="1" customFormat="1" x14ac:dyDescent="0.2">
      <c r="A97" s="31"/>
      <c r="B97" s="30" t="s">
        <v>66</v>
      </c>
      <c r="C97" s="111" t="s">
        <v>67</v>
      </c>
      <c r="D97" s="111"/>
      <c r="E97" s="111"/>
      <c r="F97" s="41" t="s">
        <v>42</v>
      </c>
      <c r="G97" s="41" t="s">
        <v>42</v>
      </c>
      <c r="H97" s="41" t="s">
        <v>42</v>
      </c>
      <c r="I97" s="41" t="s">
        <v>42</v>
      </c>
      <c r="J97" s="42">
        <v>12.63</v>
      </c>
      <c r="K97" s="41" t="s">
        <v>42</v>
      </c>
      <c r="L97" s="42">
        <v>12.63</v>
      </c>
      <c r="M97" s="43">
        <v>8.57</v>
      </c>
      <c r="N97" s="44">
        <v>108</v>
      </c>
      <c r="R97" s="6" t="s">
        <v>67</v>
      </c>
    </row>
    <row r="98" spans="1:23" s="1" customFormat="1" x14ac:dyDescent="0.2">
      <c r="A98" s="31"/>
      <c r="B98" s="30" t="s">
        <v>42</v>
      </c>
      <c r="C98" s="111" t="s">
        <v>71</v>
      </c>
      <c r="D98" s="111"/>
      <c r="E98" s="111"/>
      <c r="F98" s="41" t="s">
        <v>72</v>
      </c>
      <c r="G98" s="41" t="s">
        <v>62</v>
      </c>
      <c r="H98" s="41" t="s">
        <v>42</v>
      </c>
      <c r="I98" s="41" t="s">
        <v>62</v>
      </c>
      <c r="J98" s="42" t="s">
        <v>42</v>
      </c>
      <c r="K98" s="41" t="s">
        <v>42</v>
      </c>
      <c r="L98" s="42" t="s">
        <v>42</v>
      </c>
      <c r="M98" s="43" t="s">
        <v>42</v>
      </c>
      <c r="N98" s="44" t="s">
        <v>42</v>
      </c>
      <c r="S98" s="6" t="s">
        <v>71</v>
      </c>
    </row>
    <row r="99" spans="1:23" s="1" customFormat="1" x14ac:dyDescent="0.2">
      <c r="A99" s="31"/>
      <c r="B99" s="30" t="s">
        <v>42</v>
      </c>
      <c r="C99" s="113" t="s">
        <v>78</v>
      </c>
      <c r="D99" s="113"/>
      <c r="E99" s="113"/>
      <c r="F99" s="25" t="s">
        <v>42</v>
      </c>
      <c r="G99" s="25" t="s">
        <v>42</v>
      </c>
      <c r="H99" s="25" t="s">
        <v>42</v>
      </c>
      <c r="I99" s="25" t="s">
        <v>42</v>
      </c>
      <c r="J99" s="26">
        <v>30.77</v>
      </c>
      <c r="K99" s="25" t="s">
        <v>42</v>
      </c>
      <c r="L99" s="26">
        <v>30.77</v>
      </c>
      <c r="M99" s="27" t="s">
        <v>42</v>
      </c>
      <c r="N99" s="28" t="s">
        <v>42</v>
      </c>
      <c r="T99" s="6" t="s">
        <v>78</v>
      </c>
    </row>
    <row r="100" spans="1:23" s="1" customFormat="1" x14ac:dyDescent="0.2">
      <c r="A100" s="31"/>
      <c r="B100" s="30" t="s">
        <v>42</v>
      </c>
      <c r="C100" s="111" t="s">
        <v>79</v>
      </c>
      <c r="D100" s="111"/>
      <c r="E100" s="111"/>
      <c r="F100" s="41" t="s">
        <v>42</v>
      </c>
      <c r="G100" s="41" t="s">
        <v>42</v>
      </c>
      <c r="H100" s="41" t="s">
        <v>42</v>
      </c>
      <c r="I100" s="41" t="s">
        <v>42</v>
      </c>
      <c r="J100" s="42" t="s">
        <v>42</v>
      </c>
      <c r="K100" s="41" t="s">
        <v>42</v>
      </c>
      <c r="L100" s="42">
        <v>18.14</v>
      </c>
      <c r="M100" s="43" t="s">
        <v>42</v>
      </c>
      <c r="N100" s="44">
        <v>155</v>
      </c>
      <c r="S100" s="6" t="s">
        <v>79</v>
      </c>
    </row>
    <row r="101" spans="1:23" s="1" customFormat="1" ht="22.5" x14ac:dyDescent="0.2">
      <c r="A101" s="31"/>
      <c r="B101" s="30" t="s">
        <v>907</v>
      </c>
      <c r="C101" s="111" t="s">
        <v>908</v>
      </c>
      <c r="D101" s="111"/>
      <c r="E101" s="111"/>
      <c r="F101" s="41" t="s">
        <v>82</v>
      </c>
      <c r="G101" s="41" t="s">
        <v>647</v>
      </c>
      <c r="H101" s="41" t="s">
        <v>42</v>
      </c>
      <c r="I101" s="41" t="s">
        <v>647</v>
      </c>
      <c r="J101" s="42" t="s">
        <v>42</v>
      </c>
      <c r="K101" s="41" t="s">
        <v>42</v>
      </c>
      <c r="L101" s="42">
        <v>16.690000000000001</v>
      </c>
      <c r="M101" s="43" t="s">
        <v>42</v>
      </c>
      <c r="N101" s="44">
        <v>143</v>
      </c>
      <c r="S101" s="6" t="s">
        <v>908</v>
      </c>
    </row>
    <row r="102" spans="1:23" s="1" customFormat="1" ht="22.5" x14ac:dyDescent="0.2">
      <c r="A102" s="31"/>
      <c r="B102" s="30" t="s">
        <v>909</v>
      </c>
      <c r="C102" s="111" t="s">
        <v>910</v>
      </c>
      <c r="D102" s="111"/>
      <c r="E102" s="111"/>
      <c r="F102" s="41" t="s">
        <v>82</v>
      </c>
      <c r="G102" s="41" t="s">
        <v>119</v>
      </c>
      <c r="H102" s="41" t="s">
        <v>42</v>
      </c>
      <c r="I102" s="41" t="s">
        <v>119</v>
      </c>
      <c r="J102" s="42" t="s">
        <v>42</v>
      </c>
      <c r="K102" s="41" t="s">
        <v>42</v>
      </c>
      <c r="L102" s="42">
        <v>11.79</v>
      </c>
      <c r="M102" s="43" t="s">
        <v>42</v>
      </c>
      <c r="N102" s="44">
        <v>101</v>
      </c>
      <c r="S102" s="6" t="s">
        <v>910</v>
      </c>
    </row>
    <row r="103" spans="1:23" s="1" customFormat="1" x14ac:dyDescent="0.2">
      <c r="A103" s="45"/>
      <c r="B103" s="108"/>
      <c r="C103" s="114" t="s">
        <v>91</v>
      </c>
      <c r="D103" s="114"/>
      <c r="E103" s="114"/>
      <c r="F103" s="101" t="s">
        <v>42</v>
      </c>
      <c r="G103" s="101" t="s">
        <v>42</v>
      </c>
      <c r="H103" s="101" t="s">
        <v>42</v>
      </c>
      <c r="I103" s="101" t="s">
        <v>42</v>
      </c>
      <c r="J103" s="102" t="s">
        <v>42</v>
      </c>
      <c r="K103" s="101" t="s">
        <v>42</v>
      </c>
      <c r="L103" s="102">
        <v>59.25</v>
      </c>
      <c r="M103" s="27" t="s">
        <v>42</v>
      </c>
      <c r="N103" s="103">
        <v>507</v>
      </c>
      <c r="U103" s="6" t="s">
        <v>91</v>
      </c>
    </row>
    <row r="104" spans="1:23" s="1" customFormat="1" x14ac:dyDescent="0.2">
      <c r="A104" s="24" t="s">
        <v>232</v>
      </c>
      <c r="B104" s="107" t="s">
        <v>911</v>
      </c>
      <c r="C104" s="113" t="s">
        <v>1444</v>
      </c>
      <c r="D104" s="113"/>
      <c r="E104" s="113"/>
      <c r="F104" s="25" t="s">
        <v>339</v>
      </c>
      <c r="G104" s="25" t="s">
        <v>42</v>
      </c>
      <c r="H104" s="25" t="s">
        <v>42</v>
      </c>
      <c r="I104" s="25" t="s">
        <v>54</v>
      </c>
      <c r="J104" s="26">
        <v>3232.23</v>
      </c>
      <c r="K104" s="25" t="s">
        <v>42</v>
      </c>
      <c r="L104" s="26">
        <v>3232.23</v>
      </c>
      <c r="M104" s="27">
        <v>4.18</v>
      </c>
      <c r="N104" s="28">
        <v>13511</v>
      </c>
      <c r="Q104" s="6" t="s">
        <v>1444</v>
      </c>
    </row>
    <row r="105" spans="1:23" s="1" customFormat="1" x14ac:dyDescent="0.2">
      <c r="A105" s="40"/>
      <c r="B105" s="104"/>
      <c r="C105" s="111" t="s">
        <v>1445</v>
      </c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2"/>
      <c r="V105" s="6" t="s">
        <v>1445</v>
      </c>
    </row>
    <row r="106" spans="1:23" s="1" customFormat="1" ht="22.5" x14ac:dyDescent="0.2">
      <c r="A106" s="24" t="s">
        <v>238</v>
      </c>
      <c r="B106" s="107" t="s">
        <v>1446</v>
      </c>
      <c r="C106" s="113" t="s">
        <v>1447</v>
      </c>
      <c r="D106" s="113"/>
      <c r="E106" s="113"/>
      <c r="F106" s="25" t="s">
        <v>131</v>
      </c>
      <c r="G106" s="25" t="s">
        <v>42</v>
      </c>
      <c r="H106" s="25" t="s">
        <v>42</v>
      </c>
      <c r="I106" s="25" t="s">
        <v>763</v>
      </c>
      <c r="J106" s="26" t="s">
        <v>42</v>
      </c>
      <c r="K106" s="25" t="s">
        <v>42</v>
      </c>
      <c r="L106" s="26" t="s">
        <v>42</v>
      </c>
      <c r="M106" s="27" t="s">
        <v>42</v>
      </c>
      <c r="N106" s="28" t="s">
        <v>42</v>
      </c>
      <c r="Q106" s="6" t="s">
        <v>1447</v>
      </c>
    </row>
    <row r="107" spans="1:23" s="1" customFormat="1" x14ac:dyDescent="0.2">
      <c r="A107" s="40"/>
      <c r="B107" s="104"/>
      <c r="C107" s="111" t="s">
        <v>1448</v>
      </c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2"/>
      <c r="W107" s="6" t="s">
        <v>1448</v>
      </c>
    </row>
    <row r="108" spans="1:23" s="1" customFormat="1" x14ac:dyDescent="0.2">
      <c r="A108" s="31"/>
      <c r="B108" s="30" t="s">
        <v>54</v>
      </c>
      <c r="C108" s="111" t="s">
        <v>60</v>
      </c>
      <c r="D108" s="111"/>
      <c r="E108" s="111"/>
      <c r="F108" s="41" t="s">
        <v>42</v>
      </c>
      <c r="G108" s="41" t="s">
        <v>42</v>
      </c>
      <c r="H108" s="41" t="s">
        <v>42</v>
      </c>
      <c r="I108" s="41" t="s">
        <v>42</v>
      </c>
      <c r="J108" s="42">
        <v>117.24</v>
      </c>
      <c r="K108" s="41" t="s">
        <v>42</v>
      </c>
      <c r="L108" s="42">
        <v>7.03</v>
      </c>
      <c r="M108" s="43">
        <v>8.57</v>
      </c>
      <c r="N108" s="44">
        <v>60</v>
      </c>
      <c r="R108" s="6" t="s">
        <v>60</v>
      </c>
    </row>
    <row r="109" spans="1:23" s="1" customFormat="1" x14ac:dyDescent="0.2">
      <c r="A109" s="31"/>
      <c r="B109" s="30" t="s">
        <v>62</v>
      </c>
      <c r="C109" s="111" t="s">
        <v>63</v>
      </c>
      <c r="D109" s="111"/>
      <c r="E109" s="111"/>
      <c r="F109" s="41" t="s">
        <v>42</v>
      </c>
      <c r="G109" s="41" t="s">
        <v>42</v>
      </c>
      <c r="H109" s="41" t="s">
        <v>42</v>
      </c>
      <c r="I109" s="41" t="s">
        <v>42</v>
      </c>
      <c r="J109" s="42">
        <v>3.29</v>
      </c>
      <c r="K109" s="41" t="s">
        <v>42</v>
      </c>
      <c r="L109" s="42">
        <v>0.2</v>
      </c>
      <c r="M109" s="43">
        <v>8.57</v>
      </c>
      <c r="N109" s="44">
        <v>2</v>
      </c>
      <c r="R109" s="6" t="s">
        <v>63</v>
      </c>
    </row>
    <row r="110" spans="1:23" s="1" customFormat="1" x14ac:dyDescent="0.2">
      <c r="A110" s="31"/>
      <c r="B110" s="30" t="s">
        <v>64</v>
      </c>
      <c r="C110" s="111" t="s">
        <v>65</v>
      </c>
      <c r="D110" s="111"/>
      <c r="E110" s="111"/>
      <c r="F110" s="41" t="s">
        <v>42</v>
      </c>
      <c r="G110" s="41" t="s">
        <v>42</v>
      </c>
      <c r="H110" s="41" t="s">
        <v>42</v>
      </c>
      <c r="I110" s="41" t="s">
        <v>42</v>
      </c>
      <c r="J110" s="42">
        <v>0.57999999999999996</v>
      </c>
      <c r="K110" s="41" t="s">
        <v>42</v>
      </c>
      <c r="L110" s="42">
        <v>0.03</v>
      </c>
      <c r="M110" s="43">
        <v>8.57</v>
      </c>
      <c r="N110" s="44" t="s">
        <v>42</v>
      </c>
      <c r="R110" s="6" t="s">
        <v>65</v>
      </c>
    </row>
    <row r="111" spans="1:23" s="1" customFormat="1" x14ac:dyDescent="0.2">
      <c r="A111" s="31"/>
      <c r="B111" s="30" t="s">
        <v>66</v>
      </c>
      <c r="C111" s="111" t="s">
        <v>67</v>
      </c>
      <c r="D111" s="111"/>
      <c r="E111" s="111"/>
      <c r="F111" s="41" t="s">
        <v>42</v>
      </c>
      <c r="G111" s="41" t="s">
        <v>42</v>
      </c>
      <c r="H111" s="41" t="s">
        <v>42</v>
      </c>
      <c r="I111" s="41" t="s">
        <v>42</v>
      </c>
      <c r="J111" s="42">
        <v>9.32</v>
      </c>
      <c r="K111" s="41" t="s">
        <v>42</v>
      </c>
      <c r="L111" s="42">
        <v>0.56000000000000005</v>
      </c>
      <c r="M111" s="43">
        <v>8.57</v>
      </c>
      <c r="N111" s="44">
        <v>5</v>
      </c>
      <c r="R111" s="6" t="s">
        <v>67</v>
      </c>
    </row>
    <row r="112" spans="1:23" s="1" customFormat="1" x14ac:dyDescent="0.2">
      <c r="A112" s="31"/>
      <c r="B112" s="30" t="s">
        <v>42</v>
      </c>
      <c r="C112" s="111" t="s">
        <v>71</v>
      </c>
      <c r="D112" s="111"/>
      <c r="E112" s="111"/>
      <c r="F112" s="41" t="s">
        <v>72</v>
      </c>
      <c r="G112" s="41" t="s">
        <v>1449</v>
      </c>
      <c r="H112" s="41" t="s">
        <v>42</v>
      </c>
      <c r="I112" s="41" t="s">
        <v>1450</v>
      </c>
      <c r="J112" s="42" t="s">
        <v>42</v>
      </c>
      <c r="K112" s="41" t="s">
        <v>42</v>
      </c>
      <c r="L112" s="42" t="s">
        <v>42</v>
      </c>
      <c r="M112" s="43" t="s">
        <v>42</v>
      </c>
      <c r="N112" s="44" t="s">
        <v>42</v>
      </c>
      <c r="S112" s="6" t="s">
        <v>71</v>
      </c>
    </row>
    <row r="113" spans="1:23" s="1" customFormat="1" x14ac:dyDescent="0.2">
      <c r="A113" s="31"/>
      <c r="B113" s="30" t="s">
        <v>42</v>
      </c>
      <c r="C113" s="111" t="s">
        <v>75</v>
      </c>
      <c r="D113" s="111"/>
      <c r="E113" s="111"/>
      <c r="F113" s="41" t="s">
        <v>72</v>
      </c>
      <c r="G113" s="41" t="s">
        <v>446</v>
      </c>
      <c r="H113" s="41" t="s">
        <v>42</v>
      </c>
      <c r="I113" s="41" t="s">
        <v>1451</v>
      </c>
      <c r="J113" s="42" t="s">
        <v>42</v>
      </c>
      <c r="K113" s="41" t="s">
        <v>42</v>
      </c>
      <c r="L113" s="42" t="s">
        <v>42</v>
      </c>
      <c r="M113" s="43" t="s">
        <v>42</v>
      </c>
      <c r="N113" s="44" t="s">
        <v>42</v>
      </c>
      <c r="S113" s="6" t="s">
        <v>75</v>
      </c>
    </row>
    <row r="114" spans="1:23" s="1" customFormat="1" x14ac:dyDescent="0.2">
      <c r="A114" s="31"/>
      <c r="B114" s="30" t="s">
        <v>42</v>
      </c>
      <c r="C114" s="113" t="s">
        <v>78</v>
      </c>
      <c r="D114" s="113"/>
      <c r="E114" s="113"/>
      <c r="F114" s="25" t="s">
        <v>42</v>
      </c>
      <c r="G114" s="25" t="s">
        <v>42</v>
      </c>
      <c r="H114" s="25" t="s">
        <v>42</v>
      </c>
      <c r="I114" s="25" t="s">
        <v>42</v>
      </c>
      <c r="J114" s="26">
        <v>129.85</v>
      </c>
      <c r="K114" s="25" t="s">
        <v>42</v>
      </c>
      <c r="L114" s="26">
        <v>7.79</v>
      </c>
      <c r="M114" s="27" t="s">
        <v>42</v>
      </c>
      <c r="N114" s="28" t="s">
        <v>42</v>
      </c>
      <c r="T114" s="6" t="s">
        <v>78</v>
      </c>
    </row>
    <row r="115" spans="1:23" s="1" customFormat="1" x14ac:dyDescent="0.2">
      <c r="A115" s="31"/>
      <c r="B115" s="30" t="s">
        <v>42</v>
      </c>
      <c r="C115" s="111" t="s">
        <v>79</v>
      </c>
      <c r="D115" s="111"/>
      <c r="E115" s="111"/>
      <c r="F115" s="41" t="s">
        <v>42</v>
      </c>
      <c r="G115" s="41" t="s">
        <v>42</v>
      </c>
      <c r="H115" s="41" t="s">
        <v>42</v>
      </c>
      <c r="I115" s="41" t="s">
        <v>42</v>
      </c>
      <c r="J115" s="42" t="s">
        <v>42</v>
      </c>
      <c r="K115" s="41" t="s">
        <v>42</v>
      </c>
      <c r="L115" s="42">
        <v>7.06</v>
      </c>
      <c r="M115" s="43" t="s">
        <v>42</v>
      </c>
      <c r="N115" s="44">
        <v>60</v>
      </c>
      <c r="S115" s="6" t="s">
        <v>79</v>
      </c>
    </row>
    <row r="116" spans="1:23" s="1" customFormat="1" ht="22.5" x14ac:dyDescent="0.2">
      <c r="A116" s="31"/>
      <c r="B116" s="30" t="s">
        <v>224</v>
      </c>
      <c r="C116" s="111" t="s">
        <v>225</v>
      </c>
      <c r="D116" s="111"/>
      <c r="E116" s="111"/>
      <c r="F116" s="41" t="s">
        <v>82</v>
      </c>
      <c r="G116" s="41" t="s">
        <v>226</v>
      </c>
      <c r="H116" s="41" t="s">
        <v>84</v>
      </c>
      <c r="I116" s="41" t="s">
        <v>227</v>
      </c>
      <c r="J116" s="42" t="s">
        <v>42</v>
      </c>
      <c r="K116" s="41" t="s">
        <v>42</v>
      </c>
      <c r="L116" s="42">
        <v>5.72</v>
      </c>
      <c r="M116" s="43" t="s">
        <v>42</v>
      </c>
      <c r="N116" s="44">
        <v>49</v>
      </c>
      <c r="S116" s="6" t="s">
        <v>225</v>
      </c>
    </row>
    <row r="117" spans="1:23" s="1" customFormat="1" ht="22.5" x14ac:dyDescent="0.2">
      <c r="A117" s="31"/>
      <c r="B117" s="30" t="s">
        <v>228</v>
      </c>
      <c r="C117" s="111" t="s">
        <v>229</v>
      </c>
      <c r="D117" s="111"/>
      <c r="E117" s="111"/>
      <c r="F117" s="41" t="s">
        <v>82</v>
      </c>
      <c r="G117" s="41" t="s">
        <v>230</v>
      </c>
      <c r="H117" s="41" t="s">
        <v>89</v>
      </c>
      <c r="I117" s="41" t="s">
        <v>231</v>
      </c>
      <c r="J117" s="42" t="s">
        <v>42</v>
      </c>
      <c r="K117" s="41" t="s">
        <v>42</v>
      </c>
      <c r="L117" s="42">
        <v>5.0999999999999996</v>
      </c>
      <c r="M117" s="43" t="s">
        <v>42</v>
      </c>
      <c r="N117" s="44">
        <v>43</v>
      </c>
      <c r="S117" s="6" t="s">
        <v>229</v>
      </c>
    </row>
    <row r="118" spans="1:23" s="1" customFormat="1" x14ac:dyDescent="0.2">
      <c r="A118" s="45"/>
      <c r="B118" s="108"/>
      <c r="C118" s="114" t="s">
        <v>91</v>
      </c>
      <c r="D118" s="114"/>
      <c r="E118" s="114"/>
      <c r="F118" s="101" t="s">
        <v>42</v>
      </c>
      <c r="G118" s="101" t="s">
        <v>42</v>
      </c>
      <c r="H118" s="101" t="s">
        <v>42</v>
      </c>
      <c r="I118" s="101" t="s">
        <v>42</v>
      </c>
      <c r="J118" s="102" t="s">
        <v>42</v>
      </c>
      <c r="K118" s="101" t="s">
        <v>42</v>
      </c>
      <c r="L118" s="102">
        <v>18.61</v>
      </c>
      <c r="M118" s="27" t="s">
        <v>42</v>
      </c>
      <c r="N118" s="103">
        <v>159</v>
      </c>
      <c r="U118" s="6" t="s">
        <v>91</v>
      </c>
    </row>
    <row r="119" spans="1:23" s="1" customFormat="1" ht="22.5" x14ac:dyDescent="0.2">
      <c r="A119" s="24" t="s">
        <v>248</v>
      </c>
      <c r="B119" s="107" t="s">
        <v>1452</v>
      </c>
      <c r="C119" s="113" t="s">
        <v>1453</v>
      </c>
      <c r="D119" s="113"/>
      <c r="E119" s="113"/>
      <c r="F119" s="25" t="s">
        <v>542</v>
      </c>
      <c r="G119" s="25" t="s">
        <v>42</v>
      </c>
      <c r="H119" s="25" t="s">
        <v>42</v>
      </c>
      <c r="I119" s="25" t="s">
        <v>129</v>
      </c>
      <c r="J119" s="26">
        <v>31.94</v>
      </c>
      <c r="K119" s="25" t="s">
        <v>42</v>
      </c>
      <c r="L119" s="26">
        <v>191.64</v>
      </c>
      <c r="M119" s="27">
        <v>8.57</v>
      </c>
      <c r="N119" s="28">
        <v>1642</v>
      </c>
      <c r="Q119" s="6" t="s">
        <v>1453</v>
      </c>
    </row>
    <row r="120" spans="1:23" s="1" customFormat="1" x14ac:dyDescent="0.2">
      <c r="A120" s="40"/>
      <c r="B120" s="104"/>
      <c r="C120" s="111" t="s">
        <v>1454</v>
      </c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2"/>
      <c r="V120" s="6" t="s">
        <v>1454</v>
      </c>
    </row>
    <row r="121" spans="1:23" s="1" customFormat="1" ht="33.75" x14ac:dyDescent="0.2">
      <c r="A121" s="24" t="s">
        <v>259</v>
      </c>
      <c r="B121" s="107" t="s">
        <v>494</v>
      </c>
      <c r="C121" s="113" t="s">
        <v>1455</v>
      </c>
      <c r="D121" s="113"/>
      <c r="E121" s="113"/>
      <c r="F121" s="25" t="s">
        <v>56</v>
      </c>
      <c r="G121" s="25" t="s">
        <v>42</v>
      </c>
      <c r="H121" s="25" t="s">
        <v>42</v>
      </c>
      <c r="I121" s="25" t="s">
        <v>1456</v>
      </c>
      <c r="J121" s="26" t="s">
        <v>42</v>
      </c>
      <c r="K121" s="25" t="s">
        <v>42</v>
      </c>
      <c r="L121" s="26" t="s">
        <v>42</v>
      </c>
      <c r="M121" s="27" t="s">
        <v>42</v>
      </c>
      <c r="N121" s="28" t="s">
        <v>42</v>
      </c>
      <c r="Q121" s="6" t="s">
        <v>1455</v>
      </c>
    </row>
    <row r="122" spans="1:23" s="1" customFormat="1" x14ac:dyDescent="0.2">
      <c r="A122" s="40"/>
      <c r="B122" s="104"/>
      <c r="C122" s="111" t="s">
        <v>1457</v>
      </c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2"/>
      <c r="W122" s="6" t="s">
        <v>1457</v>
      </c>
    </row>
    <row r="123" spans="1:23" s="1" customFormat="1" x14ac:dyDescent="0.2">
      <c r="A123" s="31"/>
      <c r="B123" s="30" t="s">
        <v>54</v>
      </c>
      <c r="C123" s="111" t="s">
        <v>60</v>
      </c>
      <c r="D123" s="111"/>
      <c r="E123" s="111"/>
      <c r="F123" s="41" t="s">
        <v>42</v>
      </c>
      <c r="G123" s="41" t="s">
        <v>42</v>
      </c>
      <c r="H123" s="41" t="s">
        <v>42</v>
      </c>
      <c r="I123" s="41" t="s">
        <v>42</v>
      </c>
      <c r="J123" s="42">
        <v>374.31</v>
      </c>
      <c r="K123" s="41" t="s">
        <v>42</v>
      </c>
      <c r="L123" s="42">
        <v>1.91</v>
      </c>
      <c r="M123" s="43">
        <v>8.57</v>
      </c>
      <c r="N123" s="44">
        <v>16</v>
      </c>
      <c r="R123" s="6" t="s">
        <v>60</v>
      </c>
    </row>
    <row r="124" spans="1:23" s="1" customFormat="1" x14ac:dyDescent="0.2">
      <c r="A124" s="31"/>
      <c r="B124" s="30" t="s">
        <v>42</v>
      </c>
      <c r="C124" s="111" t="s">
        <v>71</v>
      </c>
      <c r="D124" s="111"/>
      <c r="E124" s="111"/>
      <c r="F124" s="41" t="s">
        <v>72</v>
      </c>
      <c r="G124" s="41" t="s">
        <v>496</v>
      </c>
      <c r="H124" s="41" t="s">
        <v>42</v>
      </c>
      <c r="I124" s="41" t="s">
        <v>1458</v>
      </c>
      <c r="J124" s="42" t="s">
        <v>42</v>
      </c>
      <c r="K124" s="41" t="s">
        <v>42</v>
      </c>
      <c r="L124" s="42" t="s">
        <v>42</v>
      </c>
      <c r="M124" s="43" t="s">
        <v>42</v>
      </c>
      <c r="N124" s="44" t="s">
        <v>42</v>
      </c>
      <c r="S124" s="6" t="s">
        <v>71</v>
      </c>
    </row>
    <row r="125" spans="1:23" s="1" customFormat="1" x14ac:dyDescent="0.2">
      <c r="A125" s="31"/>
      <c r="B125" s="30" t="s">
        <v>42</v>
      </c>
      <c r="C125" s="113" t="s">
        <v>78</v>
      </c>
      <c r="D125" s="113"/>
      <c r="E125" s="113"/>
      <c r="F125" s="25" t="s">
        <v>42</v>
      </c>
      <c r="G125" s="25" t="s">
        <v>42</v>
      </c>
      <c r="H125" s="25" t="s">
        <v>42</v>
      </c>
      <c r="I125" s="25" t="s">
        <v>42</v>
      </c>
      <c r="J125" s="26">
        <v>374.31</v>
      </c>
      <c r="K125" s="25" t="s">
        <v>42</v>
      </c>
      <c r="L125" s="26">
        <v>1.91</v>
      </c>
      <c r="M125" s="27" t="s">
        <v>42</v>
      </c>
      <c r="N125" s="28" t="s">
        <v>42</v>
      </c>
      <c r="T125" s="6" t="s">
        <v>78</v>
      </c>
    </row>
    <row r="126" spans="1:23" s="1" customFormat="1" x14ac:dyDescent="0.2">
      <c r="A126" s="31"/>
      <c r="B126" s="30" t="s">
        <v>42</v>
      </c>
      <c r="C126" s="111" t="s">
        <v>79</v>
      </c>
      <c r="D126" s="111"/>
      <c r="E126" s="111"/>
      <c r="F126" s="41" t="s">
        <v>42</v>
      </c>
      <c r="G126" s="41" t="s">
        <v>42</v>
      </c>
      <c r="H126" s="41" t="s">
        <v>42</v>
      </c>
      <c r="I126" s="41" t="s">
        <v>42</v>
      </c>
      <c r="J126" s="42" t="s">
        <v>42</v>
      </c>
      <c r="K126" s="41" t="s">
        <v>42</v>
      </c>
      <c r="L126" s="42">
        <v>1.91</v>
      </c>
      <c r="M126" s="43" t="s">
        <v>42</v>
      </c>
      <c r="N126" s="44">
        <v>16</v>
      </c>
      <c r="S126" s="6" t="s">
        <v>79</v>
      </c>
    </row>
    <row r="127" spans="1:23" s="1" customFormat="1" ht="22.5" x14ac:dyDescent="0.2">
      <c r="A127" s="31"/>
      <c r="B127" s="30" t="s">
        <v>151</v>
      </c>
      <c r="C127" s="111" t="s">
        <v>152</v>
      </c>
      <c r="D127" s="111"/>
      <c r="E127" s="111"/>
      <c r="F127" s="41" t="s">
        <v>82</v>
      </c>
      <c r="G127" s="41" t="s">
        <v>153</v>
      </c>
      <c r="H127" s="41" t="s">
        <v>84</v>
      </c>
      <c r="I127" s="41" t="s">
        <v>154</v>
      </c>
      <c r="J127" s="42" t="s">
        <v>42</v>
      </c>
      <c r="K127" s="41" t="s">
        <v>42</v>
      </c>
      <c r="L127" s="42">
        <v>1.8</v>
      </c>
      <c r="M127" s="43" t="s">
        <v>42</v>
      </c>
      <c r="N127" s="44">
        <v>15</v>
      </c>
      <c r="S127" s="6" t="s">
        <v>152</v>
      </c>
    </row>
    <row r="128" spans="1:23" s="1" customFormat="1" ht="22.5" x14ac:dyDescent="0.2">
      <c r="A128" s="31"/>
      <c r="B128" s="30" t="s">
        <v>155</v>
      </c>
      <c r="C128" s="111" t="s">
        <v>156</v>
      </c>
      <c r="D128" s="111"/>
      <c r="E128" s="111"/>
      <c r="F128" s="41" t="s">
        <v>82</v>
      </c>
      <c r="G128" s="41" t="s">
        <v>157</v>
      </c>
      <c r="H128" s="41" t="s">
        <v>89</v>
      </c>
      <c r="I128" s="41" t="s">
        <v>158</v>
      </c>
      <c r="J128" s="42" t="s">
        <v>42</v>
      </c>
      <c r="K128" s="41" t="s">
        <v>42</v>
      </c>
      <c r="L128" s="42">
        <v>0.89</v>
      </c>
      <c r="M128" s="43" t="s">
        <v>42</v>
      </c>
      <c r="N128" s="44">
        <v>7</v>
      </c>
      <c r="S128" s="6" t="s">
        <v>156</v>
      </c>
    </row>
    <row r="129" spans="1:25" s="1" customFormat="1" x14ac:dyDescent="0.2">
      <c r="A129" s="45"/>
      <c r="B129" s="108"/>
      <c r="C129" s="114" t="s">
        <v>91</v>
      </c>
      <c r="D129" s="114"/>
      <c r="E129" s="114"/>
      <c r="F129" s="101" t="s">
        <v>42</v>
      </c>
      <c r="G129" s="101" t="s">
        <v>42</v>
      </c>
      <c r="H129" s="101" t="s">
        <v>42</v>
      </c>
      <c r="I129" s="101" t="s">
        <v>42</v>
      </c>
      <c r="J129" s="102" t="s">
        <v>42</v>
      </c>
      <c r="K129" s="101" t="s">
        <v>42</v>
      </c>
      <c r="L129" s="102">
        <v>4.5999999999999996</v>
      </c>
      <c r="M129" s="27" t="s">
        <v>42</v>
      </c>
      <c r="N129" s="103">
        <v>38</v>
      </c>
      <c r="U129" s="6" t="s">
        <v>91</v>
      </c>
    </row>
    <row r="130" spans="1:25" s="1" customFormat="1" ht="33.75" x14ac:dyDescent="0.2">
      <c r="A130" s="24" t="s">
        <v>260</v>
      </c>
      <c r="B130" s="107" t="s">
        <v>1459</v>
      </c>
      <c r="C130" s="113" t="s">
        <v>1460</v>
      </c>
      <c r="D130" s="113"/>
      <c r="E130" s="113"/>
      <c r="F130" s="25" t="s">
        <v>339</v>
      </c>
      <c r="G130" s="25" t="s">
        <v>42</v>
      </c>
      <c r="H130" s="25" t="s">
        <v>42</v>
      </c>
      <c r="I130" s="25" t="s">
        <v>62</v>
      </c>
      <c r="J130" s="26">
        <v>242.3</v>
      </c>
      <c r="K130" s="25" t="s">
        <v>42</v>
      </c>
      <c r="L130" s="26">
        <v>484.6</v>
      </c>
      <c r="M130" s="27">
        <v>8.57</v>
      </c>
      <c r="N130" s="28">
        <v>4153</v>
      </c>
      <c r="Q130" s="6" t="s">
        <v>1460</v>
      </c>
    </row>
    <row r="131" spans="1:25" s="1" customFormat="1" x14ac:dyDescent="0.2">
      <c r="A131" s="40"/>
      <c r="B131" s="104"/>
      <c r="C131" s="111" t="s">
        <v>1461</v>
      </c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2"/>
      <c r="V131" s="6" t="s">
        <v>1461</v>
      </c>
    </row>
    <row r="132" spans="1:25" s="1" customFormat="1" ht="1.5" customHeight="1" x14ac:dyDescent="0.2">
      <c r="A132" s="46"/>
      <c r="B132" s="108"/>
      <c r="C132" s="108"/>
      <c r="D132" s="108"/>
      <c r="E132" s="108"/>
      <c r="F132" s="46"/>
      <c r="G132" s="46"/>
      <c r="H132" s="46"/>
      <c r="I132" s="46"/>
      <c r="J132" s="49"/>
      <c r="K132" s="46"/>
      <c r="L132" s="49"/>
      <c r="M132" s="41"/>
      <c r="N132" s="49"/>
    </row>
    <row r="133" spans="1:25" s="1" customFormat="1" ht="2.25" customHeight="1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62"/>
      <c r="M133" s="63"/>
      <c r="N133" s="64"/>
    </row>
    <row r="134" spans="1:25" s="1" customFormat="1" x14ac:dyDescent="0.2">
      <c r="A134" s="50"/>
      <c r="B134" s="51" t="s">
        <v>42</v>
      </c>
      <c r="C134" s="114" t="s">
        <v>321</v>
      </c>
      <c r="D134" s="114"/>
      <c r="E134" s="114"/>
      <c r="F134" s="114"/>
      <c r="G134" s="114"/>
      <c r="H134" s="114"/>
      <c r="I134" s="114"/>
      <c r="J134" s="114"/>
      <c r="K134" s="114"/>
      <c r="L134" s="52" t="s">
        <v>42</v>
      </c>
      <c r="M134" s="53" t="s">
        <v>42</v>
      </c>
      <c r="N134" s="54" t="s">
        <v>42</v>
      </c>
      <c r="X134" s="6" t="s">
        <v>321</v>
      </c>
    </row>
    <row r="135" spans="1:25" s="1" customFormat="1" x14ac:dyDescent="0.2">
      <c r="A135" s="55"/>
      <c r="B135" s="30" t="s">
        <v>42</v>
      </c>
      <c r="C135" s="111" t="s">
        <v>278</v>
      </c>
      <c r="D135" s="111"/>
      <c r="E135" s="111"/>
      <c r="F135" s="111"/>
      <c r="G135" s="111"/>
      <c r="H135" s="111"/>
      <c r="I135" s="111"/>
      <c r="J135" s="111"/>
      <c r="K135" s="111"/>
      <c r="L135" s="56">
        <v>8053.85</v>
      </c>
      <c r="M135" s="57" t="s">
        <v>42</v>
      </c>
      <c r="N135" s="58">
        <v>69018</v>
      </c>
      <c r="Y135" s="6" t="s">
        <v>278</v>
      </c>
    </row>
    <row r="136" spans="1:25" s="1" customFormat="1" x14ac:dyDescent="0.2">
      <c r="A136" s="55"/>
      <c r="B136" s="30" t="s">
        <v>42</v>
      </c>
      <c r="C136" s="111" t="s">
        <v>279</v>
      </c>
      <c r="D136" s="111"/>
      <c r="E136" s="111"/>
      <c r="F136" s="111"/>
      <c r="G136" s="111"/>
      <c r="H136" s="111"/>
      <c r="I136" s="111"/>
      <c r="J136" s="111"/>
      <c r="K136" s="111"/>
      <c r="L136" s="56" t="s">
        <v>42</v>
      </c>
      <c r="M136" s="57" t="s">
        <v>42</v>
      </c>
      <c r="N136" s="58" t="s">
        <v>42</v>
      </c>
      <c r="Y136" s="6" t="s">
        <v>279</v>
      </c>
    </row>
    <row r="137" spans="1:25" s="1" customFormat="1" x14ac:dyDescent="0.2">
      <c r="A137" s="55"/>
      <c r="B137" s="30" t="s">
        <v>42</v>
      </c>
      <c r="C137" s="111" t="s">
        <v>280</v>
      </c>
      <c r="D137" s="111"/>
      <c r="E137" s="111"/>
      <c r="F137" s="111"/>
      <c r="G137" s="111"/>
      <c r="H137" s="111"/>
      <c r="I137" s="111"/>
      <c r="J137" s="111"/>
      <c r="K137" s="111"/>
      <c r="L137" s="56">
        <v>41.36</v>
      </c>
      <c r="M137" s="57" t="s">
        <v>42</v>
      </c>
      <c r="N137" s="58">
        <v>353</v>
      </c>
      <c r="Y137" s="6" t="s">
        <v>280</v>
      </c>
    </row>
    <row r="138" spans="1:25" s="1" customFormat="1" x14ac:dyDescent="0.2">
      <c r="A138" s="55"/>
      <c r="B138" s="30" t="s">
        <v>42</v>
      </c>
      <c r="C138" s="111" t="s">
        <v>281</v>
      </c>
      <c r="D138" s="111"/>
      <c r="E138" s="111"/>
      <c r="F138" s="111"/>
      <c r="G138" s="111"/>
      <c r="H138" s="111"/>
      <c r="I138" s="111"/>
      <c r="J138" s="111"/>
      <c r="K138" s="111"/>
      <c r="L138" s="56">
        <v>14.85</v>
      </c>
      <c r="M138" s="57" t="s">
        <v>42</v>
      </c>
      <c r="N138" s="58">
        <v>128</v>
      </c>
      <c r="Y138" s="6" t="s">
        <v>281</v>
      </c>
    </row>
    <row r="139" spans="1:25" s="1" customFormat="1" x14ac:dyDescent="0.2">
      <c r="A139" s="55"/>
      <c r="B139" s="30" t="s">
        <v>42</v>
      </c>
      <c r="C139" s="111" t="s">
        <v>282</v>
      </c>
      <c r="D139" s="111"/>
      <c r="E139" s="111"/>
      <c r="F139" s="111"/>
      <c r="G139" s="111"/>
      <c r="H139" s="111"/>
      <c r="I139" s="111"/>
      <c r="J139" s="111"/>
      <c r="K139" s="111"/>
      <c r="L139" s="56">
        <v>7923.85</v>
      </c>
      <c r="M139" s="57" t="s">
        <v>42</v>
      </c>
      <c r="N139" s="58">
        <v>67907</v>
      </c>
      <c r="Y139" s="6" t="s">
        <v>282</v>
      </c>
    </row>
    <row r="140" spans="1:25" s="1" customFormat="1" x14ac:dyDescent="0.2">
      <c r="A140" s="55"/>
      <c r="B140" s="30" t="s">
        <v>42</v>
      </c>
      <c r="C140" s="111" t="s">
        <v>283</v>
      </c>
      <c r="D140" s="111"/>
      <c r="E140" s="111"/>
      <c r="F140" s="111"/>
      <c r="G140" s="111"/>
      <c r="H140" s="111"/>
      <c r="I140" s="111"/>
      <c r="J140" s="111"/>
      <c r="K140" s="111"/>
      <c r="L140" s="56">
        <v>39.380000000000003</v>
      </c>
      <c r="M140" s="57" t="s">
        <v>42</v>
      </c>
      <c r="N140" s="58">
        <v>337</v>
      </c>
      <c r="Y140" s="6" t="s">
        <v>283</v>
      </c>
    </row>
    <row r="141" spans="1:25" s="1" customFormat="1" x14ac:dyDescent="0.2">
      <c r="A141" s="55"/>
      <c r="B141" s="30" t="s">
        <v>42</v>
      </c>
      <c r="C141" s="111" t="s">
        <v>284</v>
      </c>
      <c r="D141" s="111"/>
      <c r="E141" s="111"/>
      <c r="F141" s="111"/>
      <c r="G141" s="111"/>
      <c r="H141" s="111"/>
      <c r="I141" s="111"/>
      <c r="J141" s="111"/>
      <c r="K141" s="111"/>
      <c r="L141" s="56">
        <v>34.409999999999997</v>
      </c>
      <c r="M141" s="57" t="s">
        <v>42</v>
      </c>
      <c r="N141" s="58">
        <v>293</v>
      </c>
      <c r="Y141" s="6" t="s">
        <v>284</v>
      </c>
    </row>
    <row r="142" spans="1:25" s="1" customFormat="1" x14ac:dyDescent="0.2">
      <c r="A142" s="55"/>
      <c r="B142" s="30" t="s">
        <v>42</v>
      </c>
      <c r="C142" s="111" t="s">
        <v>923</v>
      </c>
      <c r="D142" s="111"/>
      <c r="E142" s="111"/>
      <c r="F142" s="111"/>
      <c r="G142" s="111"/>
      <c r="H142" s="111"/>
      <c r="I142" s="111"/>
      <c r="J142" s="111"/>
      <c r="K142" s="111"/>
      <c r="L142" s="56">
        <v>4083.54</v>
      </c>
      <c r="M142" s="57" t="s">
        <v>42</v>
      </c>
      <c r="N142" s="58">
        <v>34996</v>
      </c>
      <c r="Y142" s="6" t="s">
        <v>923</v>
      </c>
    </row>
    <row r="143" spans="1:25" s="1" customFormat="1" x14ac:dyDescent="0.2">
      <c r="A143" s="55"/>
      <c r="B143" s="30" t="s">
        <v>42</v>
      </c>
      <c r="C143" s="111" t="s">
        <v>279</v>
      </c>
      <c r="D143" s="111"/>
      <c r="E143" s="111"/>
      <c r="F143" s="111"/>
      <c r="G143" s="111"/>
      <c r="H143" s="111"/>
      <c r="I143" s="111"/>
      <c r="J143" s="111"/>
      <c r="K143" s="111"/>
      <c r="L143" s="56" t="s">
        <v>42</v>
      </c>
      <c r="M143" s="57" t="s">
        <v>42</v>
      </c>
      <c r="N143" s="58" t="s">
        <v>42</v>
      </c>
      <c r="Y143" s="6" t="s">
        <v>279</v>
      </c>
    </row>
    <row r="144" spans="1:25" s="1" customFormat="1" x14ac:dyDescent="0.2">
      <c r="A144" s="55"/>
      <c r="B144" s="30" t="s">
        <v>42</v>
      </c>
      <c r="C144" s="111" t="s">
        <v>280</v>
      </c>
      <c r="D144" s="111"/>
      <c r="E144" s="111"/>
      <c r="F144" s="111"/>
      <c r="G144" s="111"/>
      <c r="H144" s="111"/>
      <c r="I144" s="111"/>
      <c r="J144" s="111"/>
      <c r="K144" s="111"/>
      <c r="L144" s="56">
        <v>1524.51</v>
      </c>
      <c r="M144" s="57" t="s">
        <v>42</v>
      </c>
      <c r="N144" s="58">
        <v>13065</v>
      </c>
      <c r="Y144" s="6" t="s">
        <v>280</v>
      </c>
    </row>
    <row r="145" spans="1:26" x14ac:dyDescent="0.2">
      <c r="A145" s="55"/>
      <c r="B145" s="30" t="s">
        <v>42</v>
      </c>
      <c r="C145" s="111" t="s">
        <v>281</v>
      </c>
      <c r="D145" s="111"/>
      <c r="E145" s="111"/>
      <c r="F145" s="111"/>
      <c r="G145" s="111"/>
      <c r="H145" s="111"/>
      <c r="I145" s="111"/>
      <c r="J145" s="111"/>
      <c r="K145" s="111"/>
      <c r="L145" s="56">
        <v>323.42</v>
      </c>
      <c r="M145" s="57" t="s">
        <v>42</v>
      </c>
      <c r="N145" s="58">
        <v>2772</v>
      </c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6" t="s">
        <v>281</v>
      </c>
      <c r="Z145" s="1"/>
    </row>
    <row r="146" spans="1:26" x14ac:dyDescent="0.2">
      <c r="A146" s="55"/>
      <c r="B146" s="30" t="s">
        <v>42</v>
      </c>
      <c r="C146" s="111" t="s">
        <v>282</v>
      </c>
      <c r="D146" s="111"/>
      <c r="E146" s="111"/>
      <c r="F146" s="111"/>
      <c r="G146" s="111"/>
      <c r="H146" s="111"/>
      <c r="I146" s="111"/>
      <c r="J146" s="111"/>
      <c r="K146" s="111"/>
      <c r="L146" s="56">
        <v>44.93</v>
      </c>
      <c r="M146" s="57" t="s">
        <v>42</v>
      </c>
      <c r="N146" s="58">
        <v>384</v>
      </c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6" t="s">
        <v>282</v>
      </c>
      <c r="Z146" s="1"/>
    </row>
    <row r="147" spans="1:26" x14ac:dyDescent="0.2">
      <c r="A147" s="55"/>
      <c r="B147" s="30" t="s">
        <v>42</v>
      </c>
      <c r="C147" s="111" t="s">
        <v>283</v>
      </c>
      <c r="D147" s="111"/>
      <c r="E147" s="111"/>
      <c r="F147" s="111"/>
      <c r="G147" s="111"/>
      <c r="H147" s="111"/>
      <c r="I147" s="111"/>
      <c r="J147" s="111"/>
      <c r="K147" s="111"/>
      <c r="L147" s="56">
        <v>1253.76</v>
      </c>
      <c r="M147" s="57" t="s">
        <v>42</v>
      </c>
      <c r="N147" s="58">
        <v>10745</v>
      </c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6" t="s">
        <v>283</v>
      </c>
      <c r="Z147" s="1"/>
    </row>
    <row r="148" spans="1:26" x14ac:dyDescent="0.2">
      <c r="A148" s="55"/>
      <c r="B148" s="30" t="s">
        <v>42</v>
      </c>
      <c r="C148" s="111" t="s">
        <v>284</v>
      </c>
      <c r="D148" s="111"/>
      <c r="E148" s="111"/>
      <c r="F148" s="111"/>
      <c r="G148" s="111"/>
      <c r="H148" s="111"/>
      <c r="I148" s="111"/>
      <c r="J148" s="111"/>
      <c r="K148" s="111"/>
      <c r="L148" s="56">
        <v>936.92</v>
      </c>
      <c r="M148" s="57" t="s">
        <v>42</v>
      </c>
      <c r="N148" s="58">
        <v>8030</v>
      </c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6" t="s">
        <v>284</v>
      </c>
      <c r="Z148" s="1"/>
    </row>
    <row r="149" spans="1:26" x14ac:dyDescent="0.2">
      <c r="A149" s="55"/>
      <c r="B149" s="30" t="s">
        <v>42</v>
      </c>
      <c r="C149" s="111" t="s">
        <v>924</v>
      </c>
      <c r="D149" s="111"/>
      <c r="E149" s="111"/>
      <c r="F149" s="111"/>
      <c r="G149" s="111"/>
      <c r="H149" s="111"/>
      <c r="I149" s="111"/>
      <c r="J149" s="111"/>
      <c r="K149" s="111"/>
      <c r="L149" s="56">
        <v>61418.19</v>
      </c>
      <c r="M149" s="57" t="s">
        <v>42</v>
      </c>
      <c r="N149" s="58">
        <v>256728</v>
      </c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6" t="s">
        <v>924</v>
      </c>
      <c r="Z149" s="1"/>
    </row>
    <row r="150" spans="1:26" x14ac:dyDescent="0.2">
      <c r="A150" s="55"/>
      <c r="B150" s="30" t="s">
        <v>42</v>
      </c>
      <c r="C150" s="111" t="s">
        <v>285</v>
      </c>
      <c r="D150" s="111"/>
      <c r="E150" s="111"/>
      <c r="F150" s="111"/>
      <c r="G150" s="111"/>
      <c r="H150" s="111"/>
      <c r="I150" s="111"/>
      <c r="J150" s="111"/>
      <c r="K150" s="111"/>
      <c r="L150" s="56">
        <v>1604.77</v>
      </c>
      <c r="M150" s="57" t="s">
        <v>42</v>
      </c>
      <c r="N150" s="58">
        <v>13751</v>
      </c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6" t="s">
        <v>285</v>
      </c>
      <c r="Z150" s="1"/>
    </row>
    <row r="151" spans="1:26" x14ac:dyDescent="0.2">
      <c r="A151" s="55"/>
      <c r="B151" s="30" t="s">
        <v>42</v>
      </c>
      <c r="C151" s="111" t="s">
        <v>286</v>
      </c>
      <c r="D151" s="111"/>
      <c r="E151" s="111"/>
      <c r="F151" s="111"/>
      <c r="G151" s="111"/>
      <c r="H151" s="111"/>
      <c r="I151" s="111"/>
      <c r="J151" s="111"/>
      <c r="K151" s="111"/>
      <c r="L151" s="56">
        <v>1293.1400000000001</v>
      </c>
      <c r="M151" s="57" t="s">
        <v>42</v>
      </c>
      <c r="N151" s="58">
        <v>11082</v>
      </c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6" t="s">
        <v>286</v>
      </c>
      <c r="Z151" s="1"/>
    </row>
    <row r="152" spans="1:26" x14ac:dyDescent="0.2">
      <c r="A152" s="55"/>
      <c r="B152" s="30" t="s">
        <v>42</v>
      </c>
      <c r="C152" s="111" t="s">
        <v>287</v>
      </c>
      <c r="D152" s="111"/>
      <c r="E152" s="111"/>
      <c r="F152" s="111"/>
      <c r="G152" s="111"/>
      <c r="H152" s="111"/>
      <c r="I152" s="111"/>
      <c r="J152" s="111"/>
      <c r="K152" s="111"/>
      <c r="L152" s="56">
        <v>971.33</v>
      </c>
      <c r="M152" s="57" t="s">
        <v>42</v>
      </c>
      <c r="N152" s="58">
        <v>8323</v>
      </c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6" t="s">
        <v>287</v>
      </c>
      <c r="Z152" s="1"/>
    </row>
    <row r="153" spans="1:26" x14ac:dyDescent="0.2">
      <c r="A153" s="55"/>
      <c r="B153" s="49" t="s">
        <v>42</v>
      </c>
      <c r="C153" s="109" t="s">
        <v>325</v>
      </c>
      <c r="D153" s="109"/>
      <c r="E153" s="109"/>
      <c r="F153" s="109"/>
      <c r="G153" s="109"/>
      <c r="H153" s="109"/>
      <c r="I153" s="109"/>
      <c r="J153" s="109"/>
      <c r="K153" s="109"/>
      <c r="L153" s="59">
        <v>73555.58</v>
      </c>
      <c r="M153" s="60" t="s">
        <v>42</v>
      </c>
      <c r="N153" s="65">
        <v>360742</v>
      </c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6" t="s">
        <v>325</v>
      </c>
    </row>
    <row r="154" spans="1:26" ht="1.5" customHeight="1" x14ac:dyDescent="0.2">
      <c r="B154" s="49"/>
      <c r="C154" s="108"/>
      <c r="D154" s="108"/>
      <c r="E154" s="108"/>
      <c r="F154" s="108"/>
      <c r="G154" s="108"/>
      <c r="H154" s="108"/>
      <c r="I154" s="108"/>
      <c r="J154" s="108"/>
      <c r="K154" s="108"/>
      <c r="L154" s="59"/>
      <c r="M154" s="60"/>
      <c r="N154" s="66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53.25" customHeight="1" x14ac:dyDescent="0.2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">
      <c r="B156" s="68" t="s">
        <v>326</v>
      </c>
      <c r="C156" s="110" t="s">
        <v>1186</v>
      </c>
      <c r="D156" s="110"/>
      <c r="E156" s="110"/>
      <c r="F156" s="110"/>
      <c r="G156" s="110"/>
      <c r="H156" s="110"/>
      <c r="I156" s="110"/>
      <c r="J156" s="110"/>
      <c r="K156" s="110"/>
      <c r="L156" s="110"/>
    </row>
    <row r="157" spans="1:26" ht="13.5" customHeight="1" x14ac:dyDescent="0.2">
      <c r="B157" s="2"/>
      <c r="C157" s="119" t="s">
        <v>328</v>
      </c>
      <c r="D157" s="119"/>
      <c r="E157" s="119"/>
      <c r="F157" s="119"/>
      <c r="G157" s="119"/>
      <c r="H157" s="119"/>
      <c r="I157" s="119"/>
      <c r="J157" s="119"/>
      <c r="K157" s="119"/>
      <c r="L157" s="119"/>
    </row>
    <row r="158" spans="1:26" ht="12.75" customHeight="1" x14ac:dyDescent="0.2">
      <c r="B158" s="68" t="s">
        <v>329</v>
      </c>
      <c r="C158" s="110" t="s">
        <v>42</v>
      </c>
      <c r="D158" s="110"/>
      <c r="E158" s="110"/>
      <c r="F158" s="110"/>
      <c r="G158" s="110"/>
      <c r="H158" s="110"/>
      <c r="I158" s="110"/>
      <c r="J158" s="110"/>
      <c r="K158" s="110"/>
      <c r="L158" s="110"/>
    </row>
    <row r="159" spans="1:26" ht="13.5" customHeight="1" x14ac:dyDescent="0.2">
      <c r="C159" s="119" t="s">
        <v>328</v>
      </c>
      <c r="D159" s="119"/>
      <c r="E159" s="119"/>
      <c r="F159" s="119"/>
      <c r="G159" s="119"/>
      <c r="H159" s="119"/>
      <c r="I159" s="119"/>
      <c r="J159" s="119"/>
      <c r="K159" s="119"/>
      <c r="L159" s="119"/>
    </row>
    <row r="173" spans="15:26" x14ac:dyDescent="0.2"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</sheetData>
  <mergeCells count="145">
    <mergeCell ref="C156:L156"/>
    <mergeCell ref="C157:L157"/>
    <mergeCell ref="C158:L158"/>
    <mergeCell ref="C159:L159"/>
    <mergeCell ref="C145:K145"/>
    <mergeCell ref="C146:K146"/>
    <mergeCell ref="C147:K147"/>
    <mergeCell ref="C148:K148"/>
    <mergeCell ref="C149:K149"/>
    <mergeCell ref="C150:K150"/>
    <mergeCell ref="C151:K151"/>
    <mergeCell ref="C152:K152"/>
    <mergeCell ref="C153:K153"/>
    <mergeCell ref="C136:K136"/>
    <mergeCell ref="C137:K137"/>
    <mergeCell ref="C138:K138"/>
    <mergeCell ref="C139:K139"/>
    <mergeCell ref="C140:K140"/>
    <mergeCell ref="C141:K141"/>
    <mergeCell ref="C142:K142"/>
    <mergeCell ref="C143:K143"/>
    <mergeCell ref="C144:K144"/>
    <mergeCell ref="C125:E125"/>
    <mergeCell ref="C126:E126"/>
    <mergeCell ref="C127:E127"/>
    <mergeCell ref="C128:E128"/>
    <mergeCell ref="C129:E129"/>
    <mergeCell ref="C130:E130"/>
    <mergeCell ref="C131:N131"/>
    <mergeCell ref="C134:K134"/>
    <mergeCell ref="C135:K135"/>
    <mergeCell ref="C99:E99"/>
    <mergeCell ref="C100:E100"/>
    <mergeCell ref="C101:E101"/>
    <mergeCell ref="C102:E102"/>
    <mergeCell ref="C103:E103"/>
    <mergeCell ref="C104:E104"/>
    <mergeCell ref="C105:N105"/>
    <mergeCell ref="C106:E106"/>
    <mergeCell ref="C107:N107"/>
    <mergeCell ref="D5:N5"/>
    <mergeCell ref="A7:N7"/>
    <mergeCell ref="A8:N8"/>
    <mergeCell ref="A9:N9"/>
    <mergeCell ref="A10:N10"/>
    <mergeCell ref="A11:N11"/>
    <mergeCell ref="A12:N12"/>
    <mergeCell ref="A13:N13"/>
    <mergeCell ref="B15:F15"/>
    <mergeCell ref="B16:F16"/>
    <mergeCell ref="L25:M25"/>
    <mergeCell ref="A27:A29"/>
    <mergeCell ref="B27:B29"/>
    <mergeCell ref="C27:E29"/>
    <mergeCell ref="F27:F29"/>
    <mergeCell ref="G27:I28"/>
    <mergeCell ref="C33:E33"/>
    <mergeCell ref="C34:E34"/>
    <mergeCell ref="C35:E35"/>
    <mergeCell ref="C36:E36"/>
    <mergeCell ref="C37:E37"/>
    <mergeCell ref="C38:E38"/>
    <mergeCell ref="J27:L28"/>
    <mergeCell ref="M27:M29"/>
    <mergeCell ref="N27:N29"/>
    <mergeCell ref="C30:E30"/>
    <mergeCell ref="A31:N31"/>
    <mergeCell ref="C32:E32"/>
    <mergeCell ref="C45:E45"/>
    <mergeCell ref="C47:E47"/>
    <mergeCell ref="C49:E49"/>
    <mergeCell ref="C50:E50"/>
    <mergeCell ref="C39:E39"/>
    <mergeCell ref="C40:E40"/>
    <mergeCell ref="C41:E41"/>
    <mergeCell ref="C43:E43"/>
    <mergeCell ref="C42:N42"/>
    <mergeCell ref="C44:N44"/>
    <mergeCell ref="C46:N46"/>
    <mergeCell ref="C48:N48"/>
    <mergeCell ref="C57:E57"/>
    <mergeCell ref="C58:E58"/>
    <mergeCell ref="C59:E59"/>
    <mergeCell ref="C60:E60"/>
    <mergeCell ref="C62:E62"/>
    <mergeCell ref="C51:E51"/>
    <mergeCell ref="C52:E52"/>
    <mergeCell ref="C53:E53"/>
    <mergeCell ref="C54:E54"/>
    <mergeCell ref="C55:E55"/>
    <mergeCell ref="C56:E56"/>
    <mergeCell ref="C61:N61"/>
    <mergeCell ref="C63:N63"/>
    <mergeCell ref="C65:N65"/>
    <mergeCell ref="C67:N67"/>
    <mergeCell ref="C81:E81"/>
    <mergeCell ref="C82:E82"/>
    <mergeCell ref="C83:E83"/>
    <mergeCell ref="C84:E84"/>
    <mergeCell ref="C85:E85"/>
    <mergeCell ref="C86:E86"/>
    <mergeCell ref="C75:E75"/>
    <mergeCell ref="C76:E76"/>
    <mergeCell ref="C77:E77"/>
    <mergeCell ref="C78:E78"/>
    <mergeCell ref="C79:E79"/>
    <mergeCell ref="C80:N80"/>
    <mergeCell ref="C69:E69"/>
    <mergeCell ref="C70:E70"/>
    <mergeCell ref="C71:E71"/>
    <mergeCell ref="C72:E72"/>
    <mergeCell ref="C73:E73"/>
    <mergeCell ref="C74:E74"/>
    <mergeCell ref="C64:E64"/>
    <mergeCell ref="C66:E66"/>
    <mergeCell ref="C68:E68"/>
    <mergeCell ref="C93:E93"/>
    <mergeCell ref="C95:E95"/>
    <mergeCell ref="C96:E96"/>
    <mergeCell ref="C97:E97"/>
    <mergeCell ref="C98:E98"/>
    <mergeCell ref="C87:E87"/>
    <mergeCell ref="C88:E88"/>
    <mergeCell ref="C89:E89"/>
    <mergeCell ref="C90:E90"/>
    <mergeCell ref="C91:E91"/>
    <mergeCell ref="C92:E92"/>
    <mergeCell ref="C94:N94"/>
    <mergeCell ref="C117:E117"/>
    <mergeCell ref="C118:E118"/>
    <mergeCell ref="C119:E119"/>
    <mergeCell ref="C120:N120"/>
    <mergeCell ref="C121:E121"/>
    <mergeCell ref="C122:N122"/>
    <mergeCell ref="C123:E123"/>
    <mergeCell ref="C124:E124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</mergeCells>
  <pageMargins left="0.70866141732283472" right="0.70866141732283472" top="0.74803149606299213" bottom="0.74803149606299213" header="0.31496062992125984" footer="0.31496062992125984"/>
  <pageSetup paperSize="9" scale="96" fitToHeight="27" orientation="landscape" verticalDpi="0" r:id="rId1"/>
  <headerFooter>
    <oddFooter>&amp;A&amp;RСтраница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0"/>
  <sheetViews>
    <sheetView workbookViewId="0">
      <selection activeCell="H17" sqref="H17"/>
    </sheetView>
  </sheetViews>
  <sheetFormatPr defaultColWidth="9.140625" defaultRowHeight="11.25" x14ac:dyDescent="0.2"/>
  <cols>
    <col min="1" max="1" width="8.140625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7.85546875" style="1" customWidth="1"/>
    <col min="8" max="8" width="8.42578125" style="1" customWidth="1"/>
    <col min="9" max="9" width="8.7109375" style="1" customWidth="1"/>
    <col min="10" max="10" width="8.140625" style="1" customWidth="1"/>
    <col min="11" max="11" width="8.5703125" style="1" customWidth="1"/>
    <col min="12" max="12" width="10" style="1" customWidth="1"/>
    <col min="13" max="13" width="6" style="1" customWidth="1"/>
    <col min="14" max="14" width="9.7109375" style="1" customWidth="1"/>
    <col min="15" max="15" width="99.7109375" style="6" hidden="1" customWidth="1"/>
    <col min="16" max="16" width="138.42578125" style="6" hidden="1" customWidth="1"/>
    <col min="17" max="20" width="34.140625" style="6" hidden="1" customWidth="1"/>
    <col min="21" max="23" width="84.42578125" style="6" hidden="1" customWidth="1"/>
    <col min="24" max="16384" width="9.140625" style="1"/>
  </cols>
  <sheetData>
    <row r="1" spans="1:15" s="1" customFormat="1" x14ac:dyDescent="0.2">
      <c r="N1" s="2" t="s">
        <v>14</v>
      </c>
    </row>
    <row r="2" spans="1:15" s="1" customFormat="1" x14ac:dyDescent="0.2">
      <c r="N2" s="2" t="s">
        <v>15</v>
      </c>
    </row>
    <row r="3" spans="1:15" s="1" customFormat="1" x14ac:dyDescent="0.2">
      <c r="N3" s="2"/>
    </row>
    <row r="4" spans="1:15" s="1" customFormat="1" x14ac:dyDescent="0.2">
      <c r="F4" s="3"/>
    </row>
    <row r="5" spans="1:15" s="1" customFormat="1" ht="33.75" x14ac:dyDescent="0.2">
      <c r="A5" s="4" t="s">
        <v>16</v>
      </c>
      <c r="B5" s="5"/>
      <c r="D5" s="111" t="s">
        <v>17</v>
      </c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6" t="s">
        <v>17</v>
      </c>
    </row>
    <row r="6" spans="1:15" s="1" customFormat="1" ht="15" customHeight="1" x14ac:dyDescent="0.2">
      <c r="A6" s="7" t="s">
        <v>18</v>
      </c>
      <c r="D6" s="8" t="s">
        <v>19</v>
      </c>
      <c r="E6" s="8"/>
      <c r="F6" s="9"/>
      <c r="G6" s="9"/>
      <c r="H6" s="9"/>
      <c r="I6" s="9"/>
      <c r="J6" s="9"/>
      <c r="K6" s="9"/>
      <c r="L6" s="9"/>
      <c r="M6" s="9"/>
      <c r="N6" s="9"/>
    </row>
    <row r="7" spans="1:15" s="1" customFormat="1" ht="43.5" customHeight="1" x14ac:dyDescent="0.2">
      <c r="A7" s="120" t="s">
        <v>330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</row>
    <row r="8" spans="1:15" s="1" customFormat="1" x14ac:dyDescent="0.2">
      <c r="A8" s="121" t="s">
        <v>0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5" s="1" customFormat="1" ht="30" customHeight="1" x14ac:dyDescent="0.2">
      <c r="A9" s="120" t="s">
        <v>7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5" s="1" customFormat="1" x14ac:dyDescent="0.2">
      <c r="A10" s="121" t="s">
        <v>20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5" s="1" customFormat="1" ht="28.5" customHeight="1" x14ac:dyDescent="0.25">
      <c r="A11" s="122" t="s">
        <v>925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</row>
    <row r="12" spans="1:15" s="1" customFormat="1" ht="29.25" customHeight="1" x14ac:dyDescent="0.2">
      <c r="A12" s="120" t="s">
        <v>13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</row>
    <row r="13" spans="1:15" s="1" customFormat="1" ht="33.75" customHeight="1" x14ac:dyDescent="0.2">
      <c r="A13" s="121" t="s">
        <v>22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5" s="1" customFormat="1" ht="18" customHeight="1" x14ac:dyDescent="0.2">
      <c r="A14" s="1" t="s">
        <v>23</v>
      </c>
      <c r="B14" s="10" t="s">
        <v>24</v>
      </c>
      <c r="C14" s="1" t="s">
        <v>25</v>
      </c>
      <c r="F14" s="6"/>
      <c r="G14" s="6"/>
      <c r="H14" s="6"/>
      <c r="I14" s="6"/>
      <c r="J14" s="6"/>
      <c r="K14" s="6"/>
      <c r="L14" s="6"/>
      <c r="M14" s="6"/>
      <c r="N14" s="6"/>
    </row>
    <row r="15" spans="1:15" s="1" customFormat="1" ht="30.75" customHeight="1" x14ac:dyDescent="0.2">
      <c r="A15" s="1" t="s">
        <v>26</v>
      </c>
      <c r="B15" s="124" t="s">
        <v>926</v>
      </c>
      <c r="C15" s="124"/>
      <c r="D15" s="124"/>
      <c r="E15" s="124"/>
      <c r="F15" s="124"/>
      <c r="G15" s="6"/>
      <c r="H15" s="6"/>
      <c r="I15" s="6"/>
      <c r="J15" s="6"/>
      <c r="K15" s="6"/>
      <c r="L15" s="6"/>
      <c r="M15" s="6"/>
      <c r="N15" s="6"/>
    </row>
    <row r="16" spans="1:15" s="1" customFormat="1" x14ac:dyDescent="0.2">
      <c r="B16" s="125" t="s">
        <v>28</v>
      </c>
      <c r="C16" s="125"/>
      <c r="D16" s="125"/>
      <c r="E16" s="125"/>
      <c r="F16" s="125"/>
      <c r="G16" s="11"/>
      <c r="H16" s="11"/>
      <c r="I16" s="11"/>
      <c r="J16" s="11"/>
      <c r="K16" s="11"/>
      <c r="L16" s="11"/>
      <c r="M16" s="12"/>
      <c r="N16" s="11"/>
    </row>
    <row r="17" spans="1:17" s="1" customFormat="1" ht="25.5" customHeight="1" x14ac:dyDescent="0.2">
      <c r="D17" s="13"/>
      <c r="E17" s="13"/>
      <c r="F17" s="13"/>
      <c r="G17" s="13"/>
      <c r="H17" s="13"/>
      <c r="I17" s="13"/>
      <c r="J17" s="13"/>
      <c r="K17" s="13"/>
      <c r="L17" s="13"/>
      <c r="M17" s="11"/>
      <c r="N17" s="11"/>
    </row>
    <row r="18" spans="1:17" s="1" customFormat="1" x14ac:dyDescent="0.2">
      <c r="A18" s="14" t="s">
        <v>29</v>
      </c>
      <c r="D18" s="8" t="s">
        <v>927</v>
      </c>
      <c r="F18" s="15"/>
      <c r="G18" s="15"/>
      <c r="H18" s="15"/>
      <c r="I18" s="15"/>
      <c r="J18" s="15"/>
      <c r="K18" s="15"/>
      <c r="L18" s="15"/>
      <c r="M18" s="15"/>
      <c r="N18" s="15"/>
    </row>
    <row r="19" spans="1:17" s="1" customFormat="1" ht="25.5" customHeight="1" x14ac:dyDescent="0.2"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7" s="1" customFormat="1" ht="12.75" customHeight="1" x14ac:dyDescent="0.2">
      <c r="A20" s="14" t="s">
        <v>31</v>
      </c>
      <c r="C20" s="16">
        <v>158.79</v>
      </c>
      <c r="D20" s="17" t="s">
        <v>928</v>
      </c>
      <c r="E20" s="4" t="s">
        <v>32</v>
      </c>
      <c r="L20" s="18"/>
      <c r="M20" s="18"/>
    </row>
    <row r="21" spans="1:17" s="1" customFormat="1" ht="12.75" customHeight="1" x14ac:dyDescent="0.2">
      <c r="B21" s="1" t="s">
        <v>33</v>
      </c>
      <c r="C21" s="19"/>
      <c r="D21" s="20"/>
      <c r="E21" s="4"/>
    </row>
    <row r="22" spans="1:17" s="1" customFormat="1" ht="12.75" customHeight="1" x14ac:dyDescent="0.2">
      <c r="B22" s="1" t="s">
        <v>9</v>
      </c>
      <c r="C22" s="16">
        <v>0</v>
      </c>
      <c r="D22" s="17" t="s">
        <v>35</v>
      </c>
      <c r="E22" s="4" t="s">
        <v>32</v>
      </c>
      <c r="G22" s="1" t="s">
        <v>34</v>
      </c>
      <c r="L22" s="16">
        <v>5.9</v>
      </c>
      <c r="M22" s="17" t="s">
        <v>929</v>
      </c>
      <c r="N22" s="4" t="s">
        <v>32</v>
      </c>
    </row>
    <row r="23" spans="1:17" s="1" customFormat="1" ht="12.75" customHeight="1" x14ac:dyDescent="0.2">
      <c r="B23" s="1" t="s">
        <v>2</v>
      </c>
      <c r="C23" s="16">
        <v>158.53</v>
      </c>
      <c r="D23" s="21" t="s">
        <v>930</v>
      </c>
      <c r="E23" s="4" t="s">
        <v>32</v>
      </c>
      <c r="G23" s="1" t="s">
        <v>36</v>
      </c>
      <c r="L23" s="22"/>
      <c r="M23" s="22">
        <v>71.08</v>
      </c>
      <c r="N23" s="7" t="s">
        <v>37</v>
      </c>
    </row>
    <row r="24" spans="1:17" s="1" customFormat="1" ht="12.75" customHeight="1" x14ac:dyDescent="0.2">
      <c r="B24" s="1" t="s">
        <v>38</v>
      </c>
      <c r="C24" s="16">
        <v>0.26</v>
      </c>
      <c r="D24" s="21" t="s">
        <v>931</v>
      </c>
      <c r="E24" s="4" t="s">
        <v>32</v>
      </c>
      <c r="G24" s="1" t="s">
        <v>39</v>
      </c>
      <c r="L24" s="22"/>
      <c r="M24" s="22">
        <v>1.22</v>
      </c>
      <c r="N24" s="7" t="s">
        <v>37</v>
      </c>
    </row>
    <row r="25" spans="1:17" s="1" customFormat="1" ht="12.75" customHeight="1" x14ac:dyDescent="0.2">
      <c r="B25" s="1" t="s">
        <v>40</v>
      </c>
      <c r="C25" s="16">
        <v>0</v>
      </c>
      <c r="D25" s="17" t="s">
        <v>35</v>
      </c>
      <c r="E25" s="4" t="s">
        <v>32</v>
      </c>
      <c r="G25" s="1" t="s">
        <v>41</v>
      </c>
      <c r="L25" s="126" t="s">
        <v>42</v>
      </c>
      <c r="M25" s="126"/>
    </row>
    <row r="26" spans="1:17" s="1" customFormat="1" x14ac:dyDescent="0.2">
      <c r="A26" s="23"/>
    </row>
    <row r="27" spans="1:17" s="1" customFormat="1" ht="36" customHeight="1" x14ac:dyDescent="0.2">
      <c r="A27" s="134" t="s">
        <v>43</v>
      </c>
      <c r="B27" s="134" t="s">
        <v>44</v>
      </c>
      <c r="C27" s="134" t="s">
        <v>8</v>
      </c>
      <c r="D27" s="134"/>
      <c r="E27" s="134"/>
      <c r="F27" s="134" t="s">
        <v>45</v>
      </c>
      <c r="G27" s="134" t="s">
        <v>46</v>
      </c>
      <c r="H27" s="134"/>
      <c r="I27" s="134"/>
      <c r="J27" s="134" t="s">
        <v>47</v>
      </c>
      <c r="K27" s="134"/>
      <c r="L27" s="134"/>
      <c r="M27" s="134" t="s">
        <v>48</v>
      </c>
      <c r="N27" s="134" t="s">
        <v>49</v>
      </c>
    </row>
    <row r="28" spans="1:17" s="1" customFormat="1" ht="36.75" customHeight="1" x14ac:dyDescent="0.2">
      <c r="A28" s="134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</row>
    <row r="29" spans="1:17" s="1" customFormat="1" ht="45" x14ac:dyDescent="0.2">
      <c r="A29" s="134"/>
      <c r="B29" s="134"/>
      <c r="C29" s="134"/>
      <c r="D29" s="134"/>
      <c r="E29" s="134"/>
      <c r="F29" s="134"/>
      <c r="G29" s="71" t="s">
        <v>50</v>
      </c>
      <c r="H29" s="71" t="s">
        <v>51</v>
      </c>
      <c r="I29" s="71" t="s">
        <v>52</v>
      </c>
      <c r="J29" s="71" t="s">
        <v>50</v>
      </c>
      <c r="K29" s="71" t="s">
        <v>51</v>
      </c>
      <c r="L29" s="71" t="s">
        <v>10</v>
      </c>
      <c r="M29" s="134"/>
      <c r="N29" s="134"/>
    </row>
    <row r="30" spans="1:17" s="1" customFormat="1" x14ac:dyDescent="0.2">
      <c r="A30" s="72">
        <v>1</v>
      </c>
      <c r="B30" s="72">
        <v>2</v>
      </c>
      <c r="C30" s="135">
        <v>3</v>
      </c>
      <c r="D30" s="135"/>
      <c r="E30" s="135"/>
      <c r="F30" s="72">
        <v>4</v>
      </c>
      <c r="G30" s="72">
        <v>5</v>
      </c>
      <c r="H30" s="72">
        <v>6</v>
      </c>
      <c r="I30" s="72">
        <v>7</v>
      </c>
      <c r="J30" s="72">
        <v>8</v>
      </c>
      <c r="K30" s="72">
        <v>9</v>
      </c>
      <c r="L30" s="72">
        <v>10</v>
      </c>
      <c r="M30" s="72">
        <v>11</v>
      </c>
      <c r="N30" s="72">
        <v>12</v>
      </c>
    </row>
    <row r="31" spans="1:17" s="1" customFormat="1" x14ac:dyDescent="0.2">
      <c r="A31" s="115" t="s">
        <v>932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7"/>
      <c r="P31" s="6" t="s">
        <v>932</v>
      </c>
    </row>
    <row r="32" spans="1:17" s="1" customFormat="1" ht="33.75" x14ac:dyDescent="0.2">
      <c r="A32" s="24" t="s">
        <v>54</v>
      </c>
      <c r="B32" s="70" t="s">
        <v>933</v>
      </c>
      <c r="C32" s="113" t="s">
        <v>934</v>
      </c>
      <c r="D32" s="113"/>
      <c r="E32" s="113"/>
      <c r="F32" s="25" t="s">
        <v>339</v>
      </c>
      <c r="G32" s="25" t="s">
        <v>42</v>
      </c>
      <c r="H32" s="25" t="s">
        <v>42</v>
      </c>
      <c r="I32" s="25" t="s">
        <v>54</v>
      </c>
      <c r="J32" s="26" t="s">
        <v>42</v>
      </c>
      <c r="K32" s="25" t="s">
        <v>42</v>
      </c>
      <c r="L32" s="26" t="s">
        <v>42</v>
      </c>
      <c r="M32" s="27" t="s">
        <v>42</v>
      </c>
      <c r="N32" s="28" t="s">
        <v>42</v>
      </c>
      <c r="Q32" s="6" t="s">
        <v>934</v>
      </c>
    </row>
    <row r="33" spans="1:20" s="1" customFormat="1" x14ac:dyDescent="0.2">
      <c r="A33" s="31"/>
      <c r="B33" s="30" t="s">
        <v>54</v>
      </c>
      <c r="C33" s="133" t="s">
        <v>60</v>
      </c>
      <c r="D33" s="133"/>
      <c r="E33" s="133"/>
      <c r="F33" s="32" t="s">
        <v>42</v>
      </c>
      <c r="G33" s="32" t="s">
        <v>42</v>
      </c>
      <c r="H33" s="32" t="s">
        <v>42</v>
      </c>
      <c r="I33" s="32" t="s">
        <v>42</v>
      </c>
      <c r="J33" s="33">
        <v>25.4</v>
      </c>
      <c r="K33" s="32" t="s">
        <v>42</v>
      </c>
      <c r="L33" s="33">
        <v>25.4</v>
      </c>
      <c r="M33" s="34">
        <v>8.57</v>
      </c>
      <c r="N33" s="35">
        <v>218</v>
      </c>
      <c r="R33" s="6" t="s">
        <v>60</v>
      </c>
    </row>
    <row r="34" spans="1:20" s="1" customFormat="1" x14ac:dyDescent="0.2">
      <c r="A34" s="31"/>
      <c r="B34" s="30" t="s">
        <v>62</v>
      </c>
      <c r="C34" s="132" t="s">
        <v>63</v>
      </c>
      <c r="D34" s="132"/>
      <c r="E34" s="132"/>
      <c r="F34" s="36" t="s">
        <v>42</v>
      </c>
      <c r="G34" s="36" t="s">
        <v>42</v>
      </c>
      <c r="H34" s="36" t="s">
        <v>42</v>
      </c>
      <c r="I34" s="36" t="s">
        <v>42</v>
      </c>
      <c r="J34" s="37">
        <v>1.63</v>
      </c>
      <c r="K34" s="36" t="s">
        <v>42</v>
      </c>
      <c r="L34" s="37">
        <v>1.63</v>
      </c>
      <c r="M34" s="38">
        <v>8.57</v>
      </c>
      <c r="N34" s="39">
        <v>14</v>
      </c>
      <c r="R34" s="6" t="s">
        <v>63</v>
      </c>
    </row>
    <row r="35" spans="1:20" s="1" customFormat="1" x14ac:dyDescent="0.2">
      <c r="A35" s="31"/>
      <c r="B35" s="30" t="s">
        <v>64</v>
      </c>
      <c r="C35" s="132" t="s">
        <v>65</v>
      </c>
      <c r="D35" s="132"/>
      <c r="E35" s="132"/>
      <c r="F35" s="36" t="s">
        <v>42</v>
      </c>
      <c r="G35" s="36" t="s">
        <v>42</v>
      </c>
      <c r="H35" s="36" t="s">
        <v>42</v>
      </c>
      <c r="I35" s="36" t="s">
        <v>42</v>
      </c>
      <c r="J35" s="37">
        <v>0.22</v>
      </c>
      <c r="K35" s="36" t="s">
        <v>42</v>
      </c>
      <c r="L35" s="37">
        <v>0.22</v>
      </c>
      <c r="M35" s="38">
        <v>8.57</v>
      </c>
      <c r="N35" s="39">
        <v>2</v>
      </c>
      <c r="R35" s="6" t="s">
        <v>65</v>
      </c>
    </row>
    <row r="36" spans="1:20" s="1" customFormat="1" x14ac:dyDescent="0.2">
      <c r="A36" s="31"/>
      <c r="B36" s="30" t="s">
        <v>66</v>
      </c>
      <c r="C36" s="132" t="s">
        <v>67</v>
      </c>
      <c r="D36" s="132"/>
      <c r="E36" s="132"/>
      <c r="F36" s="36" t="s">
        <v>42</v>
      </c>
      <c r="G36" s="36" t="s">
        <v>42</v>
      </c>
      <c r="H36" s="36" t="s">
        <v>42</v>
      </c>
      <c r="I36" s="36" t="s">
        <v>42</v>
      </c>
      <c r="J36" s="37">
        <v>43.04</v>
      </c>
      <c r="K36" s="36" t="s">
        <v>42</v>
      </c>
      <c r="L36" s="37">
        <v>43.04</v>
      </c>
      <c r="M36" s="38">
        <v>8.57</v>
      </c>
      <c r="N36" s="39">
        <v>369</v>
      </c>
      <c r="R36" s="6" t="s">
        <v>67</v>
      </c>
    </row>
    <row r="37" spans="1:20" s="1" customFormat="1" x14ac:dyDescent="0.2">
      <c r="A37" s="31"/>
      <c r="B37" s="30" t="s">
        <v>42</v>
      </c>
      <c r="C37" s="113" t="s">
        <v>71</v>
      </c>
      <c r="D37" s="113"/>
      <c r="E37" s="113"/>
      <c r="F37" s="25" t="s">
        <v>72</v>
      </c>
      <c r="G37" s="25" t="s">
        <v>935</v>
      </c>
      <c r="H37" s="25" t="s">
        <v>42</v>
      </c>
      <c r="I37" s="25" t="s">
        <v>935</v>
      </c>
      <c r="J37" s="26" t="s">
        <v>42</v>
      </c>
      <c r="K37" s="25" t="s">
        <v>42</v>
      </c>
      <c r="L37" s="26" t="s">
        <v>42</v>
      </c>
      <c r="M37" s="27" t="s">
        <v>42</v>
      </c>
      <c r="N37" s="28" t="s">
        <v>42</v>
      </c>
      <c r="S37" s="6" t="s">
        <v>71</v>
      </c>
    </row>
    <row r="38" spans="1:20" s="1" customFormat="1" x14ac:dyDescent="0.2">
      <c r="A38" s="31"/>
      <c r="B38" s="30" t="s">
        <v>42</v>
      </c>
      <c r="C38" s="111" t="s">
        <v>75</v>
      </c>
      <c r="D38" s="111"/>
      <c r="E38" s="111"/>
      <c r="F38" s="41" t="s">
        <v>72</v>
      </c>
      <c r="G38" s="41" t="s">
        <v>366</v>
      </c>
      <c r="H38" s="41" t="s">
        <v>42</v>
      </c>
      <c r="I38" s="41" t="s">
        <v>366</v>
      </c>
      <c r="J38" s="42" t="s">
        <v>42</v>
      </c>
      <c r="K38" s="41" t="s">
        <v>42</v>
      </c>
      <c r="L38" s="42" t="s">
        <v>42</v>
      </c>
      <c r="M38" s="43" t="s">
        <v>42</v>
      </c>
      <c r="N38" s="44" t="s">
        <v>42</v>
      </c>
      <c r="S38" s="6" t="s">
        <v>75</v>
      </c>
    </row>
    <row r="39" spans="1:20" s="1" customFormat="1" x14ac:dyDescent="0.2">
      <c r="A39" s="31"/>
      <c r="B39" s="30" t="s">
        <v>42</v>
      </c>
      <c r="C39" s="111" t="s">
        <v>78</v>
      </c>
      <c r="D39" s="111"/>
      <c r="E39" s="111"/>
      <c r="F39" s="41" t="s">
        <v>42</v>
      </c>
      <c r="G39" s="41" t="s">
        <v>42</v>
      </c>
      <c r="H39" s="41" t="s">
        <v>42</v>
      </c>
      <c r="I39" s="41" t="s">
        <v>42</v>
      </c>
      <c r="J39" s="42">
        <v>70.069999999999993</v>
      </c>
      <c r="K39" s="41" t="s">
        <v>42</v>
      </c>
      <c r="L39" s="42">
        <v>70.069999999999993</v>
      </c>
      <c r="M39" s="43" t="s">
        <v>42</v>
      </c>
      <c r="N39" s="44" t="s">
        <v>42</v>
      </c>
      <c r="S39" s="6" t="s">
        <v>78</v>
      </c>
    </row>
    <row r="40" spans="1:20" s="1" customFormat="1" x14ac:dyDescent="0.2">
      <c r="A40" s="31"/>
      <c r="B40" s="30" t="s">
        <v>42</v>
      </c>
      <c r="C40" s="111" t="s">
        <v>79</v>
      </c>
      <c r="D40" s="111"/>
      <c r="E40" s="111"/>
      <c r="F40" s="41" t="s">
        <v>42</v>
      </c>
      <c r="G40" s="41" t="s">
        <v>42</v>
      </c>
      <c r="H40" s="41" t="s">
        <v>42</v>
      </c>
      <c r="I40" s="41" t="s">
        <v>42</v>
      </c>
      <c r="J40" s="42" t="s">
        <v>42</v>
      </c>
      <c r="K40" s="41" t="s">
        <v>42</v>
      </c>
      <c r="L40" s="42">
        <v>25.62</v>
      </c>
      <c r="M40" s="43" t="s">
        <v>42</v>
      </c>
      <c r="N40" s="44">
        <v>220</v>
      </c>
      <c r="S40" s="6" t="s">
        <v>79</v>
      </c>
    </row>
    <row r="41" spans="1:20" s="1" customFormat="1" ht="22.5" x14ac:dyDescent="0.2">
      <c r="A41" s="31"/>
      <c r="B41" s="30" t="s">
        <v>890</v>
      </c>
      <c r="C41" s="111" t="s">
        <v>891</v>
      </c>
      <c r="D41" s="111"/>
      <c r="E41" s="111"/>
      <c r="F41" s="41" t="s">
        <v>82</v>
      </c>
      <c r="G41" s="41" t="s">
        <v>658</v>
      </c>
      <c r="H41" s="41" t="s">
        <v>42</v>
      </c>
      <c r="I41" s="41" t="s">
        <v>658</v>
      </c>
      <c r="J41" s="42" t="s">
        <v>42</v>
      </c>
      <c r="K41" s="41" t="s">
        <v>42</v>
      </c>
      <c r="L41" s="42">
        <v>24.34</v>
      </c>
      <c r="M41" s="43" t="s">
        <v>42</v>
      </c>
      <c r="N41" s="44">
        <v>209</v>
      </c>
      <c r="S41" s="6" t="s">
        <v>891</v>
      </c>
    </row>
    <row r="42" spans="1:20" s="1" customFormat="1" ht="22.5" x14ac:dyDescent="0.2">
      <c r="A42" s="31"/>
      <c r="B42" s="30" t="s">
        <v>892</v>
      </c>
      <c r="C42" s="111" t="s">
        <v>893</v>
      </c>
      <c r="D42" s="111"/>
      <c r="E42" s="111"/>
      <c r="F42" s="41" t="s">
        <v>82</v>
      </c>
      <c r="G42" s="41" t="s">
        <v>119</v>
      </c>
      <c r="H42" s="41" t="s">
        <v>42</v>
      </c>
      <c r="I42" s="41" t="s">
        <v>119</v>
      </c>
      <c r="J42" s="42" t="s">
        <v>42</v>
      </c>
      <c r="K42" s="41" t="s">
        <v>42</v>
      </c>
      <c r="L42" s="42">
        <v>16.649999999999999</v>
      </c>
      <c r="M42" s="43" t="s">
        <v>42</v>
      </c>
      <c r="N42" s="44">
        <v>143</v>
      </c>
      <c r="S42" s="6" t="s">
        <v>893</v>
      </c>
    </row>
    <row r="43" spans="1:20" s="1" customFormat="1" x14ac:dyDescent="0.2">
      <c r="A43" s="45"/>
      <c r="B43" s="69"/>
      <c r="C43" s="109" t="s">
        <v>91</v>
      </c>
      <c r="D43" s="109"/>
      <c r="E43" s="109"/>
      <c r="F43" s="46" t="s">
        <v>42</v>
      </c>
      <c r="G43" s="46" t="s">
        <v>42</v>
      </c>
      <c r="H43" s="46" t="s">
        <v>42</v>
      </c>
      <c r="I43" s="46" t="s">
        <v>42</v>
      </c>
      <c r="J43" s="47" t="s">
        <v>42</v>
      </c>
      <c r="K43" s="46" t="s">
        <v>42</v>
      </c>
      <c r="L43" s="47">
        <v>111.06</v>
      </c>
      <c r="M43" s="43" t="s">
        <v>42</v>
      </c>
      <c r="N43" s="48">
        <v>953</v>
      </c>
      <c r="T43" s="6" t="s">
        <v>91</v>
      </c>
    </row>
    <row r="44" spans="1:20" s="1" customFormat="1" ht="22.5" x14ac:dyDescent="0.2">
      <c r="A44" s="24" t="s">
        <v>62</v>
      </c>
      <c r="B44" s="70" t="s">
        <v>936</v>
      </c>
      <c r="C44" s="113" t="s">
        <v>937</v>
      </c>
      <c r="D44" s="113"/>
      <c r="E44" s="113"/>
      <c r="F44" s="25" t="s">
        <v>339</v>
      </c>
      <c r="G44" s="25" t="s">
        <v>42</v>
      </c>
      <c r="H44" s="25" t="s">
        <v>42</v>
      </c>
      <c r="I44" s="25" t="s">
        <v>54</v>
      </c>
      <c r="J44" s="26">
        <v>40.07</v>
      </c>
      <c r="K44" s="25" t="s">
        <v>42</v>
      </c>
      <c r="L44" s="26">
        <v>40.07</v>
      </c>
      <c r="M44" s="27">
        <v>8.57</v>
      </c>
      <c r="N44" s="28">
        <v>343</v>
      </c>
      <c r="Q44" s="6" t="s">
        <v>937</v>
      </c>
    </row>
    <row r="45" spans="1:20" s="1" customFormat="1" ht="33.75" x14ac:dyDescent="0.2">
      <c r="A45" s="24" t="s">
        <v>64</v>
      </c>
      <c r="B45" s="70" t="s">
        <v>938</v>
      </c>
      <c r="C45" s="113" t="s">
        <v>939</v>
      </c>
      <c r="D45" s="113"/>
      <c r="E45" s="113"/>
      <c r="F45" s="25" t="s">
        <v>339</v>
      </c>
      <c r="G45" s="25" t="s">
        <v>42</v>
      </c>
      <c r="H45" s="25" t="s">
        <v>42</v>
      </c>
      <c r="I45" s="25" t="s">
        <v>121</v>
      </c>
      <c r="J45" s="26" t="s">
        <v>42</v>
      </c>
      <c r="K45" s="25" t="s">
        <v>42</v>
      </c>
      <c r="L45" s="26" t="s">
        <v>42</v>
      </c>
      <c r="M45" s="27" t="s">
        <v>42</v>
      </c>
      <c r="N45" s="28" t="s">
        <v>42</v>
      </c>
      <c r="Q45" s="6" t="s">
        <v>939</v>
      </c>
    </row>
    <row r="46" spans="1:20" s="1" customFormat="1" x14ac:dyDescent="0.2">
      <c r="A46" s="31"/>
      <c r="B46" s="30" t="s">
        <v>54</v>
      </c>
      <c r="C46" s="133" t="s">
        <v>60</v>
      </c>
      <c r="D46" s="133"/>
      <c r="E46" s="133"/>
      <c r="F46" s="32" t="s">
        <v>42</v>
      </c>
      <c r="G46" s="32" t="s">
        <v>42</v>
      </c>
      <c r="H46" s="32" t="s">
        <v>42</v>
      </c>
      <c r="I46" s="32" t="s">
        <v>42</v>
      </c>
      <c r="J46" s="33">
        <v>9.91</v>
      </c>
      <c r="K46" s="32" t="s">
        <v>42</v>
      </c>
      <c r="L46" s="33">
        <v>49.55</v>
      </c>
      <c r="M46" s="34">
        <v>8.57</v>
      </c>
      <c r="N46" s="35">
        <v>425</v>
      </c>
      <c r="R46" s="6" t="s">
        <v>60</v>
      </c>
    </row>
    <row r="47" spans="1:20" s="1" customFormat="1" x14ac:dyDescent="0.2">
      <c r="A47" s="31"/>
      <c r="B47" s="30" t="s">
        <v>62</v>
      </c>
      <c r="C47" s="132" t="s">
        <v>63</v>
      </c>
      <c r="D47" s="132"/>
      <c r="E47" s="132"/>
      <c r="F47" s="36" t="s">
        <v>42</v>
      </c>
      <c r="G47" s="36" t="s">
        <v>42</v>
      </c>
      <c r="H47" s="36" t="s">
        <v>42</v>
      </c>
      <c r="I47" s="36" t="s">
        <v>42</v>
      </c>
      <c r="J47" s="37">
        <v>5.43</v>
      </c>
      <c r="K47" s="36" t="s">
        <v>42</v>
      </c>
      <c r="L47" s="37">
        <v>27.15</v>
      </c>
      <c r="M47" s="38">
        <v>8.57</v>
      </c>
      <c r="N47" s="39">
        <v>233</v>
      </c>
      <c r="R47" s="6" t="s">
        <v>63</v>
      </c>
    </row>
    <row r="48" spans="1:20" s="1" customFormat="1" x14ac:dyDescent="0.2">
      <c r="A48" s="31"/>
      <c r="B48" s="30" t="s">
        <v>64</v>
      </c>
      <c r="C48" s="132" t="s">
        <v>65</v>
      </c>
      <c r="D48" s="132"/>
      <c r="E48" s="132"/>
      <c r="F48" s="36" t="s">
        <v>42</v>
      </c>
      <c r="G48" s="36" t="s">
        <v>42</v>
      </c>
      <c r="H48" s="36" t="s">
        <v>42</v>
      </c>
      <c r="I48" s="36" t="s">
        <v>42</v>
      </c>
      <c r="J48" s="37">
        <v>0.76</v>
      </c>
      <c r="K48" s="36" t="s">
        <v>42</v>
      </c>
      <c r="L48" s="37">
        <v>3.8</v>
      </c>
      <c r="M48" s="38">
        <v>8.57</v>
      </c>
      <c r="N48" s="39">
        <v>33</v>
      </c>
      <c r="R48" s="6" t="s">
        <v>65</v>
      </c>
    </row>
    <row r="49" spans="1:20" s="1" customFormat="1" x14ac:dyDescent="0.2">
      <c r="A49" s="31"/>
      <c r="B49" s="30" t="s">
        <v>66</v>
      </c>
      <c r="C49" s="132" t="s">
        <v>67</v>
      </c>
      <c r="D49" s="132"/>
      <c r="E49" s="132"/>
      <c r="F49" s="36" t="s">
        <v>42</v>
      </c>
      <c r="G49" s="36" t="s">
        <v>42</v>
      </c>
      <c r="H49" s="36" t="s">
        <v>42</v>
      </c>
      <c r="I49" s="36" t="s">
        <v>42</v>
      </c>
      <c r="J49" s="37">
        <v>0.56000000000000005</v>
      </c>
      <c r="K49" s="36" t="s">
        <v>42</v>
      </c>
      <c r="L49" s="37">
        <v>2.8</v>
      </c>
      <c r="M49" s="38">
        <v>8.57</v>
      </c>
      <c r="N49" s="39">
        <v>24</v>
      </c>
      <c r="R49" s="6" t="s">
        <v>67</v>
      </c>
    </row>
    <row r="50" spans="1:20" s="1" customFormat="1" x14ac:dyDescent="0.2">
      <c r="A50" s="31"/>
      <c r="B50" s="30" t="s">
        <v>42</v>
      </c>
      <c r="C50" s="113" t="s">
        <v>71</v>
      </c>
      <c r="D50" s="113"/>
      <c r="E50" s="113"/>
      <c r="F50" s="25" t="s">
        <v>72</v>
      </c>
      <c r="G50" s="25" t="s">
        <v>601</v>
      </c>
      <c r="H50" s="25" t="s">
        <v>42</v>
      </c>
      <c r="I50" s="25" t="s">
        <v>940</v>
      </c>
      <c r="J50" s="26" t="s">
        <v>42</v>
      </c>
      <c r="K50" s="25" t="s">
        <v>42</v>
      </c>
      <c r="L50" s="26" t="s">
        <v>42</v>
      </c>
      <c r="M50" s="27" t="s">
        <v>42</v>
      </c>
      <c r="N50" s="28" t="s">
        <v>42</v>
      </c>
      <c r="S50" s="6" t="s">
        <v>71</v>
      </c>
    </row>
    <row r="51" spans="1:20" s="1" customFormat="1" x14ac:dyDescent="0.2">
      <c r="A51" s="31"/>
      <c r="B51" s="30" t="s">
        <v>42</v>
      </c>
      <c r="C51" s="111" t="s">
        <v>75</v>
      </c>
      <c r="D51" s="111"/>
      <c r="E51" s="111"/>
      <c r="F51" s="41" t="s">
        <v>72</v>
      </c>
      <c r="G51" s="41" t="s">
        <v>763</v>
      </c>
      <c r="H51" s="41" t="s">
        <v>42</v>
      </c>
      <c r="I51" s="41" t="s">
        <v>941</v>
      </c>
      <c r="J51" s="42" t="s">
        <v>42</v>
      </c>
      <c r="K51" s="41" t="s">
        <v>42</v>
      </c>
      <c r="L51" s="42" t="s">
        <v>42</v>
      </c>
      <c r="M51" s="43" t="s">
        <v>42</v>
      </c>
      <c r="N51" s="44" t="s">
        <v>42</v>
      </c>
      <c r="S51" s="6" t="s">
        <v>75</v>
      </c>
    </row>
    <row r="52" spans="1:20" s="1" customFormat="1" x14ac:dyDescent="0.2">
      <c r="A52" s="31"/>
      <c r="B52" s="30" t="s">
        <v>42</v>
      </c>
      <c r="C52" s="111" t="s">
        <v>78</v>
      </c>
      <c r="D52" s="111"/>
      <c r="E52" s="111"/>
      <c r="F52" s="41" t="s">
        <v>42</v>
      </c>
      <c r="G52" s="41" t="s">
        <v>42</v>
      </c>
      <c r="H52" s="41" t="s">
        <v>42</v>
      </c>
      <c r="I52" s="41" t="s">
        <v>42</v>
      </c>
      <c r="J52" s="42">
        <v>15.9</v>
      </c>
      <c r="K52" s="41" t="s">
        <v>42</v>
      </c>
      <c r="L52" s="42">
        <v>79.5</v>
      </c>
      <c r="M52" s="43" t="s">
        <v>42</v>
      </c>
      <c r="N52" s="44" t="s">
        <v>42</v>
      </c>
      <c r="S52" s="6" t="s">
        <v>78</v>
      </c>
    </row>
    <row r="53" spans="1:20" s="1" customFormat="1" x14ac:dyDescent="0.2">
      <c r="A53" s="31"/>
      <c r="B53" s="30" t="s">
        <v>42</v>
      </c>
      <c r="C53" s="111" t="s">
        <v>79</v>
      </c>
      <c r="D53" s="111"/>
      <c r="E53" s="111"/>
      <c r="F53" s="41" t="s">
        <v>42</v>
      </c>
      <c r="G53" s="41" t="s">
        <v>42</v>
      </c>
      <c r="H53" s="41" t="s">
        <v>42</v>
      </c>
      <c r="I53" s="41" t="s">
        <v>42</v>
      </c>
      <c r="J53" s="42" t="s">
        <v>42</v>
      </c>
      <c r="K53" s="41" t="s">
        <v>42</v>
      </c>
      <c r="L53" s="42">
        <v>53.35</v>
      </c>
      <c r="M53" s="43" t="s">
        <v>42</v>
      </c>
      <c r="N53" s="44">
        <v>458</v>
      </c>
      <c r="S53" s="6" t="s">
        <v>79</v>
      </c>
    </row>
    <row r="54" spans="1:20" s="1" customFormat="1" ht="22.5" x14ac:dyDescent="0.2">
      <c r="A54" s="31"/>
      <c r="B54" s="30" t="s">
        <v>890</v>
      </c>
      <c r="C54" s="111" t="s">
        <v>891</v>
      </c>
      <c r="D54" s="111"/>
      <c r="E54" s="111"/>
      <c r="F54" s="41" t="s">
        <v>82</v>
      </c>
      <c r="G54" s="41" t="s">
        <v>658</v>
      </c>
      <c r="H54" s="41" t="s">
        <v>42</v>
      </c>
      <c r="I54" s="41" t="s">
        <v>658</v>
      </c>
      <c r="J54" s="42" t="s">
        <v>42</v>
      </c>
      <c r="K54" s="41" t="s">
        <v>42</v>
      </c>
      <c r="L54" s="42">
        <v>50.68</v>
      </c>
      <c r="M54" s="43" t="s">
        <v>42</v>
      </c>
      <c r="N54" s="44">
        <v>435</v>
      </c>
      <c r="S54" s="6" t="s">
        <v>891</v>
      </c>
    </row>
    <row r="55" spans="1:20" s="1" customFormat="1" ht="22.5" x14ac:dyDescent="0.2">
      <c r="A55" s="31"/>
      <c r="B55" s="30" t="s">
        <v>892</v>
      </c>
      <c r="C55" s="111" t="s">
        <v>893</v>
      </c>
      <c r="D55" s="111"/>
      <c r="E55" s="111"/>
      <c r="F55" s="41" t="s">
        <v>82</v>
      </c>
      <c r="G55" s="41" t="s">
        <v>119</v>
      </c>
      <c r="H55" s="41" t="s">
        <v>42</v>
      </c>
      <c r="I55" s="41" t="s">
        <v>119</v>
      </c>
      <c r="J55" s="42" t="s">
        <v>42</v>
      </c>
      <c r="K55" s="41" t="s">
        <v>42</v>
      </c>
      <c r="L55" s="42">
        <v>34.68</v>
      </c>
      <c r="M55" s="43" t="s">
        <v>42</v>
      </c>
      <c r="N55" s="44">
        <v>298</v>
      </c>
      <c r="S55" s="6" t="s">
        <v>893</v>
      </c>
    </row>
    <row r="56" spans="1:20" s="1" customFormat="1" x14ac:dyDescent="0.2">
      <c r="A56" s="45"/>
      <c r="B56" s="69"/>
      <c r="C56" s="109" t="s">
        <v>91</v>
      </c>
      <c r="D56" s="109"/>
      <c r="E56" s="109"/>
      <c r="F56" s="46" t="s">
        <v>42</v>
      </c>
      <c r="G56" s="46" t="s">
        <v>42</v>
      </c>
      <c r="H56" s="46" t="s">
        <v>42</v>
      </c>
      <c r="I56" s="46" t="s">
        <v>42</v>
      </c>
      <c r="J56" s="47" t="s">
        <v>42</v>
      </c>
      <c r="K56" s="46" t="s">
        <v>42</v>
      </c>
      <c r="L56" s="47">
        <v>164.86</v>
      </c>
      <c r="M56" s="43" t="s">
        <v>42</v>
      </c>
      <c r="N56" s="48">
        <v>1415</v>
      </c>
      <c r="T56" s="6" t="s">
        <v>91</v>
      </c>
    </row>
    <row r="57" spans="1:20" s="1" customFormat="1" ht="22.5" x14ac:dyDescent="0.2">
      <c r="A57" s="24" t="s">
        <v>66</v>
      </c>
      <c r="B57" s="70" t="s">
        <v>942</v>
      </c>
      <c r="C57" s="113" t="s">
        <v>943</v>
      </c>
      <c r="D57" s="113"/>
      <c r="E57" s="113"/>
      <c r="F57" s="25" t="s">
        <v>339</v>
      </c>
      <c r="G57" s="25" t="s">
        <v>42</v>
      </c>
      <c r="H57" s="25" t="s">
        <v>42</v>
      </c>
      <c r="I57" s="25" t="s">
        <v>54</v>
      </c>
      <c r="J57" s="26">
        <v>9.8699999999999992</v>
      </c>
      <c r="K57" s="25" t="s">
        <v>42</v>
      </c>
      <c r="L57" s="26">
        <v>9.8699999999999992</v>
      </c>
      <c r="M57" s="27">
        <v>4.18</v>
      </c>
      <c r="N57" s="28">
        <v>41</v>
      </c>
      <c r="Q57" s="6" t="s">
        <v>943</v>
      </c>
    </row>
    <row r="58" spans="1:20" s="1" customFormat="1" ht="22.5" x14ac:dyDescent="0.2">
      <c r="A58" s="24" t="s">
        <v>121</v>
      </c>
      <c r="B58" s="70" t="s">
        <v>944</v>
      </c>
      <c r="C58" s="113" t="s">
        <v>945</v>
      </c>
      <c r="D58" s="113"/>
      <c r="E58" s="113"/>
      <c r="F58" s="25" t="s">
        <v>339</v>
      </c>
      <c r="G58" s="25" t="s">
        <v>42</v>
      </c>
      <c r="H58" s="25" t="s">
        <v>42</v>
      </c>
      <c r="I58" s="25" t="s">
        <v>66</v>
      </c>
      <c r="J58" s="26">
        <v>13.12</v>
      </c>
      <c r="K58" s="25" t="s">
        <v>42</v>
      </c>
      <c r="L58" s="26">
        <v>52.48</v>
      </c>
      <c r="M58" s="27">
        <v>4.18</v>
      </c>
      <c r="N58" s="28">
        <v>219</v>
      </c>
      <c r="Q58" s="6" t="s">
        <v>945</v>
      </c>
    </row>
    <row r="59" spans="1:20" s="1" customFormat="1" ht="45" x14ac:dyDescent="0.2">
      <c r="A59" s="24" t="s">
        <v>129</v>
      </c>
      <c r="B59" s="70" t="s">
        <v>946</v>
      </c>
      <c r="C59" s="113" t="s">
        <v>947</v>
      </c>
      <c r="D59" s="113"/>
      <c r="E59" s="113"/>
      <c r="F59" s="25" t="s">
        <v>556</v>
      </c>
      <c r="G59" s="25" t="s">
        <v>42</v>
      </c>
      <c r="H59" s="25" t="s">
        <v>42</v>
      </c>
      <c r="I59" s="25" t="s">
        <v>948</v>
      </c>
      <c r="J59" s="26" t="s">
        <v>42</v>
      </c>
      <c r="K59" s="25" t="s">
        <v>42</v>
      </c>
      <c r="L59" s="26" t="s">
        <v>42</v>
      </c>
      <c r="M59" s="27" t="s">
        <v>42</v>
      </c>
      <c r="N59" s="28" t="s">
        <v>42</v>
      </c>
      <c r="Q59" s="6" t="s">
        <v>947</v>
      </c>
    </row>
    <row r="60" spans="1:20" s="1" customFormat="1" x14ac:dyDescent="0.2">
      <c r="A60" s="31"/>
      <c r="B60" s="30" t="s">
        <v>54</v>
      </c>
      <c r="C60" s="133" t="s">
        <v>60</v>
      </c>
      <c r="D60" s="133"/>
      <c r="E60" s="133"/>
      <c r="F60" s="32" t="s">
        <v>42</v>
      </c>
      <c r="G60" s="32" t="s">
        <v>42</v>
      </c>
      <c r="H60" s="32" t="s">
        <v>42</v>
      </c>
      <c r="I60" s="32" t="s">
        <v>42</v>
      </c>
      <c r="J60" s="33">
        <v>698.37</v>
      </c>
      <c r="K60" s="32" t="s">
        <v>42</v>
      </c>
      <c r="L60" s="33">
        <v>132.69</v>
      </c>
      <c r="M60" s="34">
        <v>8.57</v>
      </c>
      <c r="N60" s="35">
        <v>1137</v>
      </c>
      <c r="R60" s="6" t="s">
        <v>60</v>
      </c>
    </row>
    <row r="61" spans="1:20" s="1" customFormat="1" x14ac:dyDescent="0.2">
      <c r="A61" s="31"/>
      <c r="B61" s="30" t="s">
        <v>62</v>
      </c>
      <c r="C61" s="132" t="s">
        <v>63</v>
      </c>
      <c r="D61" s="132"/>
      <c r="E61" s="132"/>
      <c r="F61" s="36" t="s">
        <v>42</v>
      </c>
      <c r="G61" s="36" t="s">
        <v>42</v>
      </c>
      <c r="H61" s="36" t="s">
        <v>42</v>
      </c>
      <c r="I61" s="36" t="s">
        <v>42</v>
      </c>
      <c r="J61" s="37">
        <v>36.22</v>
      </c>
      <c r="K61" s="36" t="s">
        <v>42</v>
      </c>
      <c r="L61" s="37">
        <v>6.88</v>
      </c>
      <c r="M61" s="38">
        <v>8.57</v>
      </c>
      <c r="N61" s="39">
        <v>59</v>
      </c>
      <c r="R61" s="6" t="s">
        <v>63</v>
      </c>
    </row>
    <row r="62" spans="1:20" s="1" customFormat="1" x14ac:dyDescent="0.2">
      <c r="A62" s="31"/>
      <c r="B62" s="30" t="s">
        <v>64</v>
      </c>
      <c r="C62" s="132" t="s">
        <v>65</v>
      </c>
      <c r="D62" s="132"/>
      <c r="E62" s="132"/>
      <c r="F62" s="36" t="s">
        <v>42</v>
      </c>
      <c r="G62" s="36" t="s">
        <v>42</v>
      </c>
      <c r="H62" s="36" t="s">
        <v>42</v>
      </c>
      <c r="I62" s="36" t="s">
        <v>42</v>
      </c>
      <c r="J62" s="37">
        <v>5.0199999999999996</v>
      </c>
      <c r="K62" s="36" t="s">
        <v>42</v>
      </c>
      <c r="L62" s="37">
        <v>0.95</v>
      </c>
      <c r="M62" s="38">
        <v>8.57</v>
      </c>
      <c r="N62" s="39">
        <v>8</v>
      </c>
      <c r="R62" s="6" t="s">
        <v>65</v>
      </c>
    </row>
    <row r="63" spans="1:20" s="1" customFormat="1" x14ac:dyDescent="0.2">
      <c r="A63" s="31"/>
      <c r="B63" s="30" t="s">
        <v>66</v>
      </c>
      <c r="C63" s="132" t="s">
        <v>67</v>
      </c>
      <c r="D63" s="132"/>
      <c r="E63" s="132"/>
      <c r="F63" s="36" t="s">
        <v>42</v>
      </c>
      <c r="G63" s="36" t="s">
        <v>42</v>
      </c>
      <c r="H63" s="36" t="s">
        <v>42</v>
      </c>
      <c r="I63" s="36" t="s">
        <v>42</v>
      </c>
      <c r="J63" s="37">
        <v>116.23</v>
      </c>
      <c r="K63" s="36" t="s">
        <v>42</v>
      </c>
      <c r="L63" s="37">
        <v>22.08</v>
      </c>
      <c r="M63" s="38">
        <v>8.57</v>
      </c>
      <c r="N63" s="39">
        <v>189</v>
      </c>
      <c r="R63" s="6" t="s">
        <v>67</v>
      </c>
    </row>
    <row r="64" spans="1:20" s="1" customFormat="1" x14ac:dyDescent="0.2">
      <c r="A64" s="31"/>
      <c r="B64" s="30" t="s">
        <v>42</v>
      </c>
      <c r="C64" s="113" t="s">
        <v>71</v>
      </c>
      <c r="D64" s="113"/>
      <c r="E64" s="113"/>
      <c r="F64" s="25" t="s">
        <v>72</v>
      </c>
      <c r="G64" s="25" t="s">
        <v>949</v>
      </c>
      <c r="H64" s="25" t="s">
        <v>42</v>
      </c>
      <c r="I64" s="25" t="s">
        <v>950</v>
      </c>
      <c r="J64" s="26" t="s">
        <v>42</v>
      </c>
      <c r="K64" s="25" t="s">
        <v>42</v>
      </c>
      <c r="L64" s="26" t="s">
        <v>42</v>
      </c>
      <c r="M64" s="27" t="s">
        <v>42</v>
      </c>
      <c r="N64" s="28" t="s">
        <v>42</v>
      </c>
      <c r="S64" s="6" t="s">
        <v>71</v>
      </c>
    </row>
    <row r="65" spans="1:20" s="1" customFormat="1" x14ac:dyDescent="0.2">
      <c r="A65" s="31"/>
      <c r="B65" s="30" t="s">
        <v>42</v>
      </c>
      <c r="C65" s="111" t="s">
        <v>75</v>
      </c>
      <c r="D65" s="111"/>
      <c r="E65" s="111"/>
      <c r="F65" s="41" t="s">
        <v>72</v>
      </c>
      <c r="G65" s="41" t="s">
        <v>951</v>
      </c>
      <c r="H65" s="41" t="s">
        <v>42</v>
      </c>
      <c r="I65" s="41" t="s">
        <v>952</v>
      </c>
      <c r="J65" s="42" t="s">
        <v>42</v>
      </c>
      <c r="K65" s="41" t="s">
        <v>42</v>
      </c>
      <c r="L65" s="42" t="s">
        <v>42</v>
      </c>
      <c r="M65" s="43" t="s">
        <v>42</v>
      </c>
      <c r="N65" s="44" t="s">
        <v>42</v>
      </c>
      <c r="S65" s="6" t="s">
        <v>75</v>
      </c>
    </row>
    <row r="66" spans="1:20" s="1" customFormat="1" x14ac:dyDescent="0.2">
      <c r="A66" s="31"/>
      <c r="B66" s="30" t="s">
        <v>42</v>
      </c>
      <c r="C66" s="111" t="s">
        <v>78</v>
      </c>
      <c r="D66" s="111"/>
      <c r="E66" s="111"/>
      <c r="F66" s="41" t="s">
        <v>42</v>
      </c>
      <c r="G66" s="41" t="s">
        <v>42</v>
      </c>
      <c r="H66" s="41" t="s">
        <v>42</v>
      </c>
      <c r="I66" s="41" t="s">
        <v>42</v>
      </c>
      <c r="J66" s="42">
        <v>850.82</v>
      </c>
      <c r="K66" s="41" t="s">
        <v>42</v>
      </c>
      <c r="L66" s="42">
        <v>161.65</v>
      </c>
      <c r="M66" s="43" t="s">
        <v>42</v>
      </c>
      <c r="N66" s="44" t="s">
        <v>42</v>
      </c>
      <c r="S66" s="6" t="s">
        <v>78</v>
      </c>
    </row>
    <row r="67" spans="1:20" s="1" customFormat="1" x14ac:dyDescent="0.2">
      <c r="A67" s="31"/>
      <c r="B67" s="30" t="s">
        <v>42</v>
      </c>
      <c r="C67" s="111" t="s">
        <v>79</v>
      </c>
      <c r="D67" s="111"/>
      <c r="E67" s="111"/>
      <c r="F67" s="41" t="s">
        <v>42</v>
      </c>
      <c r="G67" s="41" t="s">
        <v>42</v>
      </c>
      <c r="H67" s="41" t="s">
        <v>42</v>
      </c>
      <c r="I67" s="41" t="s">
        <v>42</v>
      </c>
      <c r="J67" s="42" t="s">
        <v>42</v>
      </c>
      <c r="K67" s="41" t="s">
        <v>42</v>
      </c>
      <c r="L67" s="42">
        <v>133.63999999999999</v>
      </c>
      <c r="M67" s="43" t="s">
        <v>42</v>
      </c>
      <c r="N67" s="44">
        <v>1145</v>
      </c>
      <c r="S67" s="6" t="s">
        <v>79</v>
      </c>
    </row>
    <row r="68" spans="1:20" s="1" customFormat="1" ht="22.5" x14ac:dyDescent="0.2">
      <c r="A68" s="31"/>
      <c r="B68" s="30" t="s">
        <v>890</v>
      </c>
      <c r="C68" s="111" t="s">
        <v>891</v>
      </c>
      <c r="D68" s="111"/>
      <c r="E68" s="111"/>
      <c r="F68" s="41" t="s">
        <v>82</v>
      </c>
      <c r="G68" s="41" t="s">
        <v>658</v>
      </c>
      <c r="H68" s="41" t="s">
        <v>42</v>
      </c>
      <c r="I68" s="41" t="s">
        <v>658</v>
      </c>
      <c r="J68" s="42" t="s">
        <v>42</v>
      </c>
      <c r="K68" s="41" t="s">
        <v>42</v>
      </c>
      <c r="L68" s="42">
        <v>126.96</v>
      </c>
      <c r="M68" s="43" t="s">
        <v>42</v>
      </c>
      <c r="N68" s="44">
        <v>1088</v>
      </c>
      <c r="S68" s="6" t="s">
        <v>891</v>
      </c>
    </row>
    <row r="69" spans="1:20" s="1" customFormat="1" ht="22.5" x14ac:dyDescent="0.2">
      <c r="A69" s="31"/>
      <c r="B69" s="30" t="s">
        <v>892</v>
      </c>
      <c r="C69" s="111" t="s">
        <v>893</v>
      </c>
      <c r="D69" s="111"/>
      <c r="E69" s="111"/>
      <c r="F69" s="41" t="s">
        <v>82</v>
      </c>
      <c r="G69" s="41" t="s">
        <v>119</v>
      </c>
      <c r="H69" s="41" t="s">
        <v>42</v>
      </c>
      <c r="I69" s="41" t="s">
        <v>119</v>
      </c>
      <c r="J69" s="42" t="s">
        <v>42</v>
      </c>
      <c r="K69" s="41" t="s">
        <v>42</v>
      </c>
      <c r="L69" s="42">
        <v>86.87</v>
      </c>
      <c r="M69" s="43" t="s">
        <v>42</v>
      </c>
      <c r="N69" s="44">
        <v>744</v>
      </c>
      <c r="S69" s="6" t="s">
        <v>893</v>
      </c>
    </row>
    <row r="70" spans="1:20" s="1" customFormat="1" x14ac:dyDescent="0.2">
      <c r="A70" s="45"/>
      <c r="B70" s="69"/>
      <c r="C70" s="109" t="s">
        <v>91</v>
      </c>
      <c r="D70" s="109"/>
      <c r="E70" s="109"/>
      <c r="F70" s="46" t="s">
        <v>42</v>
      </c>
      <c r="G70" s="46" t="s">
        <v>42</v>
      </c>
      <c r="H70" s="46" t="s">
        <v>42</v>
      </c>
      <c r="I70" s="46" t="s">
        <v>42</v>
      </c>
      <c r="J70" s="47" t="s">
        <v>42</v>
      </c>
      <c r="K70" s="46" t="s">
        <v>42</v>
      </c>
      <c r="L70" s="47">
        <v>375.48</v>
      </c>
      <c r="M70" s="43" t="s">
        <v>42</v>
      </c>
      <c r="N70" s="48">
        <v>3217</v>
      </c>
      <c r="T70" s="6" t="s">
        <v>91</v>
      </c>
    </row>
    <row r="71" spans="1:20" s="1" customFormat="1" ht="33.75" x14ac:dyDescent="0.2">
      <c r="A71" s="24" t="s">
        <v>141</v>
      </c>
      <c r="B71" s="70" t="s">
        <v>953</v>
      </c>
      <c r="C71" s="113" t="s">
        <v>954</v>
      </c>
      <c r="D71" s="113"/>
      <c r="E71" s="113"/>
      <c r="F71" s="25" t="s">
        <v>339</v>
      </c>
      <c r="G71" s="25" t="s">
        <v>42</v>
      </c>
      <c r="H71" s="25" t="s">
        <v>42</v>
      </c>
      <c r="I71" s="25" t="s">
        <v>260</v>
      </c>
      <c r="J71" s="26">
        <v>254.4</v>
      </c>
      <c r="K71" s="25" t="s">
        <v>42</v>
      </c>
      <c r="L71" s="26">
        <v>4833.6000000000004</v>
      </c>
      <c r="M71" s="27">
        <v>8.57</v>
      </c>
      <c r="N71" s="28">
        <v>41424</v>
      </c>
      <c r="Q71" s="6" t="s">
        <v>954</v>
      </c>
    </row>
    <row r="72" spans="1:20" s="1" customFormat="1" ht="45" x14ac:dyDescent="0.2">
      <c r="A72" s="24" t="s">
        <v>159</v>
      </c>
      <c r="B72" s="70" t="s">
        <v>955</v>
      </c>
      <c r="C72" s="113" t="s">
        <v>956</v>
      </c>
      <c r="D72" s="113"/>
      <c r="E72" s="113"/>
      <c r="F72" s="25" t="s">
        <v>556</v>
      </c>
      <c r="G72" s="25" t="s">
        <v>42</v>
      </c>
      <c r="H72" s="25" t="s">
        <v>42</v>
      </c>
      <c r="I72" s="25" t="s">
        <v>420</v>
      </c>
      <c r="J72" s="26" t="s">
        <v>42</v>
      </c>
      <c r="K72" s="25" t="s">
        <v>42</v>
      </c>
      <c r="L72" s="26" t="s">
        <v>42</v>
      </c>
      <c r="M72" s="27" t="s">
        <v>42</v>
      </c>
      <c r="N72" s="28" t="s">
        <v>42</v>
      </c>
      <c r="Q72" s="6" t="s">
        <v>956</v>
      </c>
    </row>
    <row r="73" spans="1:20" s="1" customFormat="1" x14ac:dyDescent="0.2">
      <c r="A73" s="31"/>
      <c r="B73" s="30" t="s">
        <v>54</v>
      </c>
      <c r="C73" s="133" t="s">
        <v>60</v>
      </c>
      <c r="D73" s="133"/>
      <c r="E73" s="133"/>
      <c r="F73" s="32" t="s">
        <v>42</v>
      </c>
      <c r="G73" s="32" t="s">
        <v>42</v>
      </c>
      <c r="H73" s="32" t="s">
        <v>42</v>
      </c>
      <c r="I73" s="32" t="s">
        <v>42</v>
      </c>
      <c r="J73" s="33">
        <v>1341.18</v>
      </c>
      <c r="K73" s="32" t="s">
        <v>42</v>
      </c>
      <c r="L73" s="33">
        <v>120.71</v>
      </c>
      <c r="M73" s="34">
        <v>8.57</v>
      </c>
      <c r="N73" s="35">
        <v>1034</v>
      </c>
      <c r="R73" s="6" t="s">
        <v>60</v>
      </c>
    </row>
    <row r="74" spans="1:20" s="1" customFormat="1" x14ac:dyDescent="0.2">
      <c r="A74" s="31"/>
      <c r="B74" s="30" t="s">
        <v>62</v>
      </c>
      <c r="C74" s="132" t="s">
        <v>63</v>
      </c>
      <c r="D74" s="132"/>
      <c r="E74" s="132"/>
      <c r="F74" s="36" t="s">
        <v>42</v>
      </c>
      <c r="G74" s="36" t="s">
        <v>42</v>
      </c>
      <c r="H74" s="36" t="s">
        <v>42</v>
      </c>
      <c r="I74" s="36" t="s">
        <v>42</v>
      </c>
      <c r="J74" s="37">
        <v>54.33</v>
      </c>
      <c r="K74" s="36" t="s">
        <v>42</v>
      </c>
      <c r="L74" s="37">
        <v>4.8899999999999997</v>
      </c>
      <c r="M74" s="38">
        <v>8.57</v>
      </c>
      <c r="N74" s="39">
        <v>42</v>
      </c>
      <c r="R74" s="6" t="s">
        <v>63</v>
      </c>
    </row>
    <row r="75" spans="1:20" s="1" customFormat="1" x14ac:dyDescent="0.2">
      <c r="A75" s="31"/>
      <c r="B75" s="30" t="s">
        <v>64</v>
      </c>
      <c r="C75" s="132" t="s">
        <v>65</v>
      </c>
      <c r="D75" s="132"/>
      <c r="E75" s="132"/>
      <c r="F75" s="36" t="s">
        <v>42</v>
      </c>
      <c r="G75" s="36" t="s">
        <v>42</v>
      </c>
      <c r="H75" s="36" t="s">
        <v>42</v>
      </c>
      <c r="I75" s="36" t="s">
        <v>42</v>
      </c>
      <c r="J75" s="37">
        <v>7.53</v>
      </c>
      <c r="K75" s="36" t="s">
        <v>42</v>
      </c>
      <c r="L75" s="37">
        <v>0.68</v>
      </c>
      <c r="M75" s="38">
        <v>8.57</v>
      </c>
      <c r="N75" s="39">
        <v>6</v>
      </c>
      <c r="R75" s="6" t="s">
        <v>65</v>
      </c>
    </row>
    <row r="76" spans="1:20" s="1" customFormat="1" x14ac:dyDescent="0.2">
      <c r="A76" s="31"/>
      <c r="B76" s="30" t="s">
        <v>66</v>
      </c>
      <c r="C76" s="132" t="s">
        <v>67</v>
      </c>
      <c r="D76" s="132"/>
      <c r="E76" s="132"/>
      <c r="F76" s="36" t="s">
        <v>42</v>
      </c>
      <c r="G76" s="36" t="s">
        <v>42</v>
      </c>
      <c r="H76" s="36" t="s">
        <v>42</v>
      </c>
      <c r="I76" s="36" t="s">
        <v>42</v>
      </c>
      <c r="J76" s="37">
        <v>129.08000000000001</v>
      </c>
      <c r="K76" s="36" t="s">
        <v>42</v>
      </c>
      <c r="L76" s="37">
        <v>11.62</v>
      </c>
      <c r="M76" s="38">
        <v>8.57</v>
      </c>
      <c r="N76" s="39">
        <v>100</v>
      </c>
      <c r="R76" s="6" t="s">
        <v>67</v>
      </c>
    </row>
    <row r="77" spans="1:20" s="1" customFormat="1" x14ac:dyDescent="0.2">
      <c r="A77" s="31"/>
      <c r="B77" s="30" t="s">
        <v>42</v>
      </c>
      <c r="C77" s="113" t="s">
        <v>71</v>
      </c>
      <c r="D77" s="113"/>
      <c r="E77" s="113"/>
      <c r="F77" s="25" t="s">
        <v>72</v>
      </c>
      <c r="G77" s="25" t="s">
        <v>957</v>
      </c>
      <c r="H77" s="25" t="s">
        <v>42</v>
      </c>
      <c r="I77" s="25" t="s">
        <v>958</v>
      </c>
      <c r="J77" s="26" t="s">
        <v>42</v>
      </c>
      <c r="K77" s="25" t="s">
        <v>42</v>
      </c>
      <c r="L77" s="26" t="s">
        <v>42</v>
      </c>
      <c r="M77" s="27" t="s">
        <v>42</v>
      </c>
      <c r="N77" s="28" t="s">
        <v>42</v>
      </c>
      <c r="S77" s="6" t="s">
        <v>71</v>
      </c>
    </row>
    <row r="78" spans="1:20" s="1" customFormat="1" x14ac:dyDescent="0.2">
      <c r="A78" s="31"/>
      <c r="B78" s="30" t="s">
        <v>42</v>
      </c>
      <c r="C78" s="111" t="s">
        <v>75</v>
      </c>
      <c r="D78" s="111"/>
      <c r="E78" s="111"/>
      <c r="F78" s="41" t="s">
        <v>72</v>
      </c>
      <c r="G78" s="41" t="s">
        <v>846</v>
      </c>
      <c r="H78" s="41" t="s">
        <v>42</v>
      </c>
      <c r="I78" s="41" t="s">
        <v>959</v>
      </c>
      <c r="J78" s="42" t="s">
        <v>42</v>
      </c>
      <c r="K78" s="41" t="s">
        <v>42</v>
      </c>
      <c r="L78" s="42" t="s">
        <v>42</v>
      </c>
      <c r="M78" s="43" t="s">
        <v>42</v>
      </c>
      <c r="N78" s="44" t="s">
        <v>42</v>
      </c>
      <c r="S78" s="6" t="s">
        <v>75</v>
      </c>
    </row>
    <row r="79" spans="1:20" s="1" customFormat="1" x14ac:dyDescent="0.2">
      <c r="A79" s="31"/>
      <c r="B79" s="30" t="s">
        <v>42</v>
      </c>
      <c r="C79" s="111" t="s">
        <v>78</v>
      </c>
      <c r="D79" s="111"/>
      <c r="E79" s="111"/>
      <c r="F79" s="41" t="s">
        <v>42</v>
      </c>
      <c r="G79" s="41" t="s">
        <v>42</v>
      </c>
      <c r="H79" s="41" t="s">
        <v>42</v>
      </c>
      <c r="I79" s="41" t="s">
        <v>42</v>
      </c>
      <c r="J79" s="42">
        <v>1524.59</v>
      </c>
      <c r="K79" s="41" t="s">
        <v>42</v>
      </c>
      <c r="L79" s="42">
        <v>137.22</v>
      </c>
      <c r="M79" s="43" t="s">
        <v>42</v>
      </c>
      <c r="N79" s="44" t="s">
        <v>42</v>
      </c>
      <c r="S79" s="6" t="s">
        <v>78</v>
      </c>
    </row>
    <row r="80" spans="1:20" s="1" customFormat="1" x14ac:dyDescent="0.2">
      <c r="A80" s="31"/>
      <c r="B80" s="30" t="s">
        <v>42</v>
      </c>
      <c r="C80" s="111" t="s">
        <v>79</v>
      </c>
      <c r="D80" s="111"/>
      <c r="E80" s="111"/>
      <c r="F80" s="41" t="s">
        <v>42</v>
      </c>
      <c r="G80" s="41" t="s">
        <v>42</v>
      </c>
      <c r="H80" s="41" t="s">
        <v>42</v>
      </c>
      <c r="I80" s="41" t="s">
        <v>42</v>
      </c>
      <c r="J80" s="42" t="s">
        <v>42</v>
      </c>
      <c r="K80" s="41" t="s">
        <v>42</v>
      </c>
      <c r="L80" s="42">
        <v>121.39</v>
      </c>
      <c r="M80" s="43" t="s">
        <v>42</v>
      </c>
      <c r="N80" s="44">
        <v>1040</v>
      </c>
      <c r="S80" s="6" t="s">
        <v>79</v>
      </c>
    </row>
    <row r="81" spans="1:20" s="1" customFormat="1" ht="22.5" x14ac:dyDescent="0.2">
      <c r="A81" s="31"/>
      <c r="B81" s="30" t="s">
        <v>890</v>
      </c>
      <c r="C81" s="111" t="s">
        <v>891</v>
      </c>
      <c r="D81" s="111"/>
      <c r="E81" s="111"/>
      <c r="F81" s="41" t="s">
        <v>82</v>
      </c>
      <c r="G81" s="41" t="s">
        <v>658</v>
      </c>
      <c r="H81" s="41" t="s">
        <v>42</v>
      </c>
      <c r="I81" s="41" t="s">
        <v>658</v>
      </c>
      <c r="J81" s="42" t="s">
        <v>42</v>
      </c>
      <c r="K81" s="41" t="s">
        <v>42</v>
      </c>
      <c r="L81" s="42">
        <v>115.32</v>
      </c>
      <c r="M81" s="43" t="s">
        <v>42</v>
      </c>
      <c r="N81" s="44">
        <v>988</v>
      </c>
      <c r="S81" s="6" t="s">
        <v>891</v>
      </c>
    </row>
    <row r="82" spans="1:20" s="1" customFormat="1" ht="22.5" x14ac:dyDescent="0.2">
      <c r="A82" s="31"/>
      <c r="B82" s="30" t="s">
        <v>892</v>
      </c>
      <c r="C82" s="111" t="s">
        <v>893</v>
      </c>
      <c r="D82" s="111"/>
      <c r="E82" s="111"/>
      <c r="F82" s="41" t="s">
        <v>82</v>
      </c>
      <c r="G82" s="41" t="s">
        <v>119</v>
      </c>
      <c r="H82" s="41" t="s">
        <v>42</v>
      </c>
      <c r="I82" s="41" t="s">
        <v>119</v>
      </c>
      <c r="J82" s="42" t="s">
        <v>42</v>
      </c>
      <c r="K82" s="41" t="s">
        <v>42</v>
      </c>
      <c r="L82" s="42">
        <v>78.900000000000006</v>
      </c>
      <c r="M82" s="43" t="s">
        <v>42</v>
      </c>
      <c r="N82" s="44">
        <v>676</v>
      </c>
      <c r="S82" s="6" t="s">
        <v>893</v>
      </c>
    </row>
    <row r="83" spans="1:20" s="1" customFormat="1" x14ac:dyDescent="0.2">
      <c r="A83" s="45"/>
      <c r="B83" s="69"/>
      <c r="C83" s="109" t="s">
        <v>91</v>
      </c>
      <c r="D83" s="109"/>
      <c r="E83" s="109"/>
      <c r="F83" s="46" t="s">
        <v>42</v>
      </c>
      <c r="G83" s="46" t="s">
        <v>42</v>
      </c>
      <c r="H83" s="46" t="s">
        <v>42</v>
      </c>
      <c r="I83" s="46" t="s">
        <v>42</v>
      </c>
      <c r="J83" s="47" t="s">
        <v>42</v>
      </c>
      <c r="K83" s="46" t="s">
        <v>42</v>
      </c>
      <c r="L83" s="47">
        <v>331.44</v>
      </c>
      <c r="M83" s="43" t="s">
        <v>42</v>
      </c>
      <c r="N83" s="48">
        <v>2840</v>
      </c>
      <c r="T83" s="6" t="s">
        <v>91</v>
      </c>
    </row>
    <row r="84" spans="1:20" s="1" customFormat="1" ht="33.75" x14ac:dyDescent="0.2">
      <c r="A84" s="24" t="s">
        <v>171</v>
      </c>
      <c r="B84" s="70" t="s">
        <v>960</v>
      </c>
      <c r="C84" s="113" t="s">
        <v>961</v>
      </c>
      <c r="D84" s="113"/>
      <c r="E84" s="113"/>
      <c r="F84" s="25" t="s">
        <v>339</v>
      </c>
      <c r="G84" s="25" t="s">
        <v>42</v>
      </c>
      <c r="H84" s="25" t="s">
        <v>42</v>
      </c>
      <c r="I84" s="25" t="s">
        <v>171</v>
      </c>
      <c r="J84" s="26">
        <v>901.58</v>
      </c>
      <c r="K84" s="25" t="s">
        <v>42</v>
      </c>
      <c r="L84" s="26">
        <v>8114.22</v>
      </c>
      <c r="M84" s="27">
        <v>8.57</v>
      </c>
      <c r="N84" s="28">
        <v>69539</v>
      </c>
      <c r="Q84" s="6" t="s">
        <v>961</v>
      </c>
    </row>
    <row r="85" spans="1:20" s="1" customFormat="1" ht="22.5" x14ac:dyDescent="0.2">
      <c r="A85" s="24" t="s">
        <v>186</v>
      </c>
      <c r="B85" s="70" t="s">
        <v>962</v>
      </c>
      <c r="C85" s="113" t="s">
        <v>963</v>
      </c>
      <c r="D85" s="113"/>
      <c r="E85" s="113"/>
      <c r="F85" s="25" t="s">
        <v>556</v>
      </c>
      <c r="G85" s="25" t="s">
        <v>42</v>
      </c>
      <c r="H85" s="25" t="s">
        <v>42</v>
      </c>
      <c r="I85" s="25" t="s">
        <v>446</v>
      </c>
      <c r="J85" s="26" t="s">
        <v>42</v>
      </c>
      <c r="K85" s="25" t="s">
        <v>42</v>
      </c>
      <c r="L85" s="26" t="s">
        <v>42</v>
      </c>
      <c r="M85" s="27" t="s">
        <v>42</v>
      </c>
      <c r="N85" s="28" t="s">
        <v>42</v>
      </c>
      <c r="Q85" s="6" t="s">
        <v>963</v>
      </c>
    </row>
    <row r="86" spans="1:20" s="1" customFormat="1" x14ac:dyDescent="0.2">
      <c r="A86" s="31"/>
      <c r="B86" s="30" t="s">
        <v>54</v>
      </c>
      <c r="C86" s="133" t="s">
        <v>60</v>
      </c>
      <c r="D86" s="133"/>
      <c r="E86" s="133"/>
      <c r="F86" s="32" t="s">
        <v>42</v>
      </c>
      <c r="G86" s="32" t="s">
        <v>42</v>
      </c>
      <c r="H86" s="32" t="s">
        <v>42</v>
      </c>
      <c r="I86" s="32" t="s">
        <v>42</v>
      </c>
      <c r="J86" s="33">
        <v>1404.67</v>
      </c>
      <c r="K86" s="32" t="s">
        <v>42</v>
      </c>
      <c r="L86" s="33">
        <v>70.23</v>
      </c>
      <c r="M86" s="34">
        <v>8.57</v>
      </c>
      <c r="N86" s="35">
        <v>602</v>
      </c>
      <c r="R86" s="6" t="s">
        <v>60</v>
      </c>
    </row>
    <row r="87" spans="1:20" s="1" customFormat="1" x14ac:dyDescent="0.2">
      <c r="A87" s="31"/>
      <c r="B87" s="30" t="s">
        <v>62</v>
      </c>
      <c r="C87" s="132" t="s">
        <v>63</v>
      </c>
      <c r="D87" s="132"/>
      <c r="E87" s="132"/>
      <c r="F87" s="36" t="s">
        <v>42</v>
      </c>
      <c r="G87" s="36" t="s">
        <v>42</v>
      </c>
      <c r="H87" s="36" t="s">
        <v>42</v>
      </c>
      <c r="I87" s="36" t="s">
        <v>42</v>
      </c>
      <c r="J87" s="37">
        <v>36.22</v>
      </c>
      <c r="K87" s="36" t="s">
        <v>42</v>
      </c>
      <c r="L87" s="37">
        <v>1.81</v>
      </c>
      <c r="M87" s="38">
        <v>8.57</v>
      </c>
      <c r="N87" s="39">
        <v>16</v>
      </c>
      <c r="R87" s="6" t="s">
        <v>63</v>
      </c>
    </row>
    <row r="88" spans="1:20" s="1" customFormat="1" x14ac:dyDescent="0.2">
      <c r="A88" s="31"/>
      <c r="B88" s="30" t="s">
        <v>64</v>
      </c>
      <c r="C88" s="132" t="s">
        <v>65</v>
      </c>
      <c r="D88" s="132"/>
      <c r="E88" s="132"/>
      <c r="F88" s="36" t="s">
        <v>42</v>
      </c>
      <c r="G88" s="36" t="s">
        <v>42</v>
      </c>
      <c r="H88" s="36" t="s">
        <v>42</v>
      </c>
      <c r="I88" s="36" t="s">
        <v>42</v>
      </c>
      <c r="J88" s="37">
        <v>5.0199999999999996</v>
      </c>
      <c r="K88" s="36" t="s">
        <v>42</v>
      </c>
      <c r="L88" s="37">
        <v>0.25</v>
      </c>
      <c r="M88" s="38">
        <v>8.57</v>
      </c>
      <c r="N88" s="39">
        <v>2</v>
      </c>
      <c r="R88" s="6" t="s">
        <v>65</v>
      </c>
    </row>
    <row r="89" spans="1:20" s="1" customFormat="1" x14ac:dyDescent="0.2">
      <c r="A89" s="31"/>
      <c r="B89" s="30" t="s">
        <v>66</v>
      </c>
      <c r="C89" s="132" t="s">
        <v>67</v>
      </c>
      <c r="D89" s="132"/>
      <c r="E89" s="132"/>
      <c r="F89" s="36" t="s">
        <v>42</v>
      </c>
      <c r="G89" s="36" t="s">
        <v>42</v>
      </c>
      <c r="H89" s="36" t="s">
        <v>42</v>
      </c>
      <c r="I89" s="36" t="s">
        <v>42</v>
      </c>
      <c r="J89" s="37">
        <v>140.69999999999999</v>
      </c>
      <c r="K89" s="36" t="s">
        <v>42</v>
      </c>
      <c r="L89" s="37">
        <v>7.04</v>
      </c>
      <c r="M89" s="38">
        <v>8.57</v>
      </c>
      <c r="N89" s="39">
        <v>60</v>
      </c>
      <c r="R89" s="6" t="s">
        <v>67</v>
      </c>
    </row>
    <row r="90" spans="1:20" s="1" customFormat="1" x14ac:dyDescent="0.2">
      <c r="A90" s="31"/>
      <c r="B90" s="30" t="s">
        <v>42</v>
      </c>
      <c r="C90" s="113" t="s">
        <v>71</v>
      </c>
      <c r="D90" s="113"/>
      <c r="E90" s="113"/>
      <c r="F90" s="25" t="s">
        <v>72</v>
      </c>
      <c r="G90" s="25" t="s">
        <v>964</v>
      </c>
      <c r="H90" s="25" t="s">
        <v>42</v>
      </c>
      <c r="I90" s="25" t="s">
        <v>965</v>
      </c>
      <c r="J90" s="26" t="s">
        <v>42</v>
      </c>
      <c r="K90" s="25" t="s">
        <v>42</v>
      </c>
      <c r="L90" s="26" t="s">
        <v>42</v>
      </c>
      <c r="M90" s="27" t="s">
        <v>42</v>
      </c>
      <c r="N90" s="28" t="s">
        <v>42</v>
      </c>
      <c r="S90" s="6" t="s">
        <v>71</v>
      </c>
    </row>
    <row r="91" spans="1:20" s="1" customFormat="1" x14ac:dyDescent="0.2">
      <c r="A91" s="31"/>
      <c r="B91" s="30" t="s">
        <v>42</v>
      </c>
      <c r="C91" s="111" t="s">
        <v>75</v>
      </c>
      <c r="D91" s="111"/>
      <c r="E91" s="111"/>
      <c r="F91" s="41" t="s">
        <v>72</v>
      </c>
      <c r="G91" s="41" t="s">
        <v>951</v>
      </c>
      <c r="H91" s="41" t="s">
        <v>42</v>
      </c>
      <c r="I91" s="41" t="s">
        <v>366</v>
      </c>
      <c r="J91" s="42" t="s">
        <v>42</v>
      </c>
      <c r="K91" s="41" t="s">
        <v>42</v>
      </c>
      <c r="L91" s="42" t="s">
        <v>42</v>
      </c>
      <c r="M91" s="43" t="s">
        <v>42</v>
      </c>
      <c r="N91" s="44" t="s">
        <v>42</v>
      </c>
      <c r="S91" s="6" t="s">
        <v>75</v>
      </c>
    </row>
    <row r="92" spans="1:20" s="1" customFormat="1" x14ac:dyDescent="0.2">
      <c r="A92" s="31"/>
      <c r="B92" s="30" t="s">
        <v>42</v>
      </c>
      <c r="C92" s="111" t="s">
        <v>78</v>
      </c>
      <c r="D92" s="111"/>
      <c r="E92" s="111"/>
      <c r="F92" s="41" t="s">
        <v>42</v>
      </c>
      <c r="G92" s="41" t="s">
        <v>42</v>
      </c>
      <c r="H92" s="41" t="s">
        <v>42</v>
      </c>
      <c r="I92" s="41" t="s">
        <v>42</v>
      </c>
      <c r="J92" s="42">
        <v>1581.59</v>
      </c>
      <c r="K92" s="41" t="s">
        <v>42</v>
      </c>
      <c r="L92" s="42">
        <v>79.08</v>
      </c>
      <c r="M92" s="43" t="s">
        <v>42</v>
      </c>
      <c r="N92" s="44" t="s">
        <v>42</v>
      </c>
      <c r="S92" s="6" t="s">
        <v>78</v>
      </c>
    </row>
    <row r="93" spans="1:20" s="1" customFormat="1" x14ac:dyDescent="0.2">
      <c r="A93" s="31"/>
      <c r="B93" s="30" t="s">
        <v>42</v>
      </c>
      <c r="C93" s="111" t="s">
        <v>79</v>
      </c>
      <c r="D93" s="111"/>
      <c r="E93" s="111"/>
      <c r="F93" s="41" t="s">
        <v>42</v>
      </c>
      <c r="G93" s="41" t="s">
        <v>42</v>
      </c>
      <c r="H93" s="41" t="s">
        <v>42</v>
      </c>
      <c r="I93" s="41" t="s">
        <v>42</v>
      </c>
      <c r="J93" s="42" t="s">
        <v>42</v>
      </c>
      <c r="K93" s="41" t="s">
        <v>42</v>
      </c>
      <c r="L93" s="42">
        <v>70.48</v>
      </c>
      <c r="M93" s="43" t="s">
        <v>42</v>
      </c>
      <c r="N93" s="44">
        <v>604</v>
      </c>
      <c r="S93" s="6" t="s">
        <v>79</v>
      </c>
    </row>
    <row r="94" spans="1:20" s="1" customFormat="1" ht="22.5" x14ac:dyDescent="0.2">
      <c r="A94" s="31"/>
      <c r="B94" s="30" t="s">
        <v>890</v>
      </c>
      <c r="C94" s="111" t="s">
        <v>891</v>
      </c>
      <c r="D94" s="111"/>
      <c r="E94" s="111"/>
      <c r="F94" s="41" t="s">
        <v>82</v>
      </c>
      <c r="G94" s="41" t="s">
        <v>658</v>
      </c>
      <c r="H94" s="41" t="s">
        <v>42</v>
      </c>
      <c r="I94" s="41" t="s">
        <v>658</v>
      </c>
      <c r="J94" s="42" t="s">
        <v>42</v>
      </c>
      <c r="K94" s="41" t="s">
        <v>42</v>
      </c>
      <c r="L94" s="42">
        <v>66.959999999999994</v>
      </c>
      <c r="M94" s="43" t="s">
        <v>42</v>
      </c>
      <c r="N94" s="44">
        <v>574</v>
      </c>
      <c r="S94" s="6" t="s">
        <v>891</v>
      </c>
    </row>
    <row r="95" spans="1:20" s="1" customFormat="1" ht="22.5" x14ac:dyDescent="0.2">
      <c r="A95" s="31"/>
      <c r="B95" s="30" t="s">
        <v>892</v>
      </c>
      <c r="C95" s="111" t="s">
        <v>893</v>
      </c>
      <c r="D95" s="111"/>
      <c r="E95" s="111"/>
      <c r="F95" s="41" t="s">
        <v>82</v>
      </c>
      <c r="G95" s="41" t="s">
        <v>119</v>
      </c>
      <c r="H95" s="41" t="s">
        <v>42</v>
      </c>
      <c r="I95" s="41" t="s">
        <v>119</v>
      </c>
      <c r="J95" s="42" t="s">
        <v>42</v>
      </c>
      <c r="K95" s="41" t="s">
        <v>42</v>
      </c>
      <c r="L95" s="42">
        <v>45.81</v>
      </c>
      <c r="M95" s="43" t="s">
        <v>42</v>
      </c>
      <c r="N95" s="44">
        <v>393</v>
      </c>
      <c r="S95" s="6" t="s">
        <v>893</v>
      </c>
    </row>
    <row r="96" spans="1:20" s="1" customFormat="1" x14ac:dyDescent="0.2">
      <c r="A96" s="45"/>
      <c r="B96" s="69"/>
      <c r="C96" s="109" t="s">
        <v>91</v>
      </c>
      <c r="D96" s="109"/>
      <c r="E96" s="109"/>
      <c r="F96" s="46" t="s">
        <v>42</v>
      </c>
      <c r="G96" s="46" t="s">
        <v>42</v>
      </c>
      <c r="H96" s="46" t="s">
        <v>42</v>
      </c>
      <c r="I96" s="46" t="s">
        <v>42</v>
      </c>
      <c r="J96" s="47" t="s">
        <v>42</v>
      </c>
      <c r="K96" s="46" t="s">
        <v>42</v>
      </c>
      <c r="L96" s="47">
        <v>191.85</v>
      </c>
      <c r="M96" s="43" t="s">
        <v>42</v>
      </c>
      <c r="N96" s="48">
        <v>1645</v>
      </c>
      <c r="T96" s="6" t="s">
        <v>91</v>
      </c>
    </row>
    <row r="97" spans="1:20" s="1" customFormat="1" ht="33.75" x14ac:dyDescent="0.2">
      <c r="A97" s="24" t="s">
        <v>196</v>
      </c>
      <c r="B97" s="70" t="s">
        <v>966</v>
      </c>
      <c r="C97" s="113" t="s">
        <v>967</v>
      </c>
      <c r="D97" s="113"/>
      <c r="E97" s="113"/>
      <c r="F97" s="25" t="s">
        <v>339</v>
      </c>
      <c r="G97" s="25" t="s">
        <v>42</v>
      </c>
      <c r="H97" s="25" t="s">
        <v>42</v>
      </c>
      <c r="I97" s="25" t="s">
        <v>121</v>
      </c>
      <c r="J97" s="26">
        <v>128.29</v>
      </c>
      <c r="K97" s="25" t="s">
        <v>42</v>
      </c>
      <c r="L97" s="26">
        <v>641.45000000000005</v>
      </c>
      <c r="M97" s="27">
        <v>8.57</v>
      </c>
      <c r="N97" s="28">
        <v>5497</v>
      </c>
      <c r="Q97" s="6" t="s">
        <v>967</v>
      </c>
    </row>
    <row r="98" spans="1:20" s="1" customFormat="1" ht="33.75" x14ac:dyDescent="0.2">
      <c r="A98" s="24" t="s">
        <v>200</v>
      </c>
      <c r="B98" s="70" t="s">
        <v>968</v>
      </c>
      <c r="C98" s="113" t="s">
        <v>969</v>
      </c>
      <c r="D98" s="113"/>
      <c r="E98" s="113"/>
      <c r="F98" s="25" t="s">
        <v>131</v>
      </c>
      <c r="G98" s="25" t="s">
        <v>42</v>
      </c>
      <c r="H98" s="25" t="s">
        <v>42</v>
      </c>
      <c r="I98" s="25" t="s">
        <v>970</v>
      </c>
      <c r="J98" s="26" t="s">
        <v>42</v>
      </c>
      <c r="K98" s="25" t="s">
        <v>42</v>
      </c>
      <c r="L98" s="26" t="s">
        <v>42</v>
      </c>
      <c r="M98" s="27" t="s">
        <v>42</v>
      </c>
      <c r="N98" s="28" t="s">
        <v>42</v>
      </c>
      <c r="Q98" s="6" t="s">
        <v>969</v>
      </c>
    </row>
    <row r="99" spans="1:20" s="1" customFormat="1" x14ac:dyDescent="0.2">
      <c r="A99" s="31"/>
      <c r="B99" s="30" t="s">
        <v>54</v>
      </c>
      <c r="C99" s="133" t="s">
        <v>60</v>
      </c>
      <c r="D99" s="133"/>
      <c r="E99" s="133"/>
      <c r="F99" s="32" t="s">
        <v>42</v>
      </c>
      <c r="G99" s="32" t="s">
        <v>42</v>
      </c>
      <c r="H99" s="32" t="s">
        <v>42</v>
      </c>
      <c r="I99" s="32" t="s">
        <v>42</v>
      </c>
      <c r="J99" s="33">
        <v>80.459999999999994</v>
      </c>
      <c r="K99" s="32" t="s">
        <v>42</v>
      </c>
      <c r="L99" s="33">
        <v>16.09</v>
      </c>
      <c r="M99" s="34">
        <v>8.57</v>
      </c>
      <c r="N99" s="35">
        <v>138</v>
      </c>
      <c r="R99" s="6" t="s">
        <v>60</v>
      </c>
    </row>
    <row r="100" spans="1:20" s="1" customFormat="1" x14ac:dyDescent="0.2">
      <c r="A100" s="31"/>
      <c r="B100" s="30" t="s">
        <v>62</v>
      </c>
      <c r="C100" s="132" t="s">
        <v>63</v>
      </c>
      <c r="D100" s="132"/>
      <c r="E100" s="132"/>
      <c r="F100" s="36" t="s">
        <v>42</v>
      </c>
      <c r="G100" s="36" t="s">
        <v>42</v>
      </c>
      <c r="H100" s="36" t="s">
        <v>42</v>
      </c>
      <c r="I100" s="36" t="s">
        <v>42</v>
      </c>
      <c r="J100" s="37">
        <v>95.01</v>
      </c>
      <c r="K100" s="36" t="s">
        <v>42</v>
      </c>
      <c r="L100" s="37">
        <v>19</v>
      </c>
      <c r="M100" s="38">
        <v>8.57</v>
      </c>
      <c r="N100" s="39">
        <v>163</v>
      </c>
      <c r="R100" s="6" t="s">
        <v>63</v>
      </c>
    </row>
    <row r="101" spans="1:20" s="1" customFormat="1" x14ac:dyDescent="0.2">
      <c r="A101" s="31"/>
      <c r="B101" s="30" t="s">
        <v>64</v>
      </c>
      <c r="C101" s="132" t="s">
        <v>65</v>
      </c>
      <c r="D101" s="132"/>
      <c r="E101" s="132"/>
      <c r="F101" s="36" t="s">
        <v>42</v>
      </c>
      <c r="G101" s="36" t="s">
        <v>42</v>
      </c>
      <c r="H101" s="36" t="s">
        <v>42</v>
      </c>
      <c r="I101" s="36" t="s">
        <v>42</v>
      </c>
      <c r="J101" s="37">
        <v>23.33</v>
      </c>
      <c r="K101" s="36" t="s">
        <v>42</v>
      </c>
      <c r="L101" s="37">
        <v>4.67</v>
      </c>
      <c r="M101" s="38">
        <v>8.57</v>
      </c>
      <c r="N101" s="39">
        <v>40</v>
      </c>
      <c r="R101" s="6" t="s">
        <v>65</v>
      </c>
    </row>
    <row r="102" spans="1:20" s="1" customFormat="1" x14ac:dyDescent="0.2">
      <c r="A102" s="31"/>
      <c r="B102" s="30" t="s">
        <v>66</v>
      </c>
      <c r="C102" s="132" t="s">
        <v>67</v>
      </c>
      <c r="D102" s="132"/>
      <c r="E102" s="132"/>
      <c r="F102" s="36" t="s">
        <v>42</v>
      </c>
      <c r="G102" s="36" t="s">
        <v>42</v>
      </c>
      <c r="H102" s="36" t="s">
        <v>42</v>
      </c>
      <c r="I102" s="36" t="s">
        <v>42</v>
      </c>
      <c r="J102" s="37">
        <v>407.53</v>
      </c>
      <c r="K102" s="36" t="s">
        <v>42</v>
      </c>
      <c r="L102" s="37">
        <v>81.510000000000005</v>
      </c>
      <c r="M102" s="38">
        <v>8.57</v>
      </c>
      <c r="N102" s="39">
        <v>699</v>
      </c>
      <c r="R102" s="6" t="s">
        <v>67</v>
      </c>
    </row>
    <row r="103" spans="1:20" s="1" customFormat="1" x14ac:dyDescent="0.2">
      <c r="A103" s="31"/>
      <c r="B103" s="30" t="s">
        <v>42</v>
      </c>
      <c r="C103" s="113" t="s">
        <v>71</v>
      </c>
      <c r="D103" s="113"/>
      <c r="E103" s="113"/>
      <c r="F103" s="25" t="s">
        <v>72</v>
      </c>
      <c r="G103" s="25" t="s">
        <v>971</v>
      </c>
      <c r="H103" s="25" t="s">
        <v>42</v>
      </c>
      <c r="I103" s="25" t="s">
        <v>972</v>
      </c>
      <c r="J103" s="26" t="s">
        <v>42</v>
      </c>
      <c r="K103" s="25" t="s">
        <v>42</v>
      </c>
      <c r="L103" s="26" t="s">
        <v>42</v>
      </c>
      <c r="M103" s="27" t="s">
        <v>42</v>
      </c>
      <c r="N103" s="28" t="s">
        <v>42</v>
      </c>
      <c r="S103" s="6" t="s">
        <v>71</v>
      </c>
    </row>
    <row r="104" spans="1:20" s="1" customFormat="1" x14ac:dyDescent="0.2">
      <c r="A104" s="31"/>
      <c r="B104" s="30" t="s">
        <v>42</v>
      </c>
      <c r="C104" s="111" t="s">
        <v>75</v>
      </c>
      <c r="D104" s="111"/>
      <c r="E104" s="111"/>
      <c r="F104" s="41" t="s">
        <v>72</v>
      </c>
      <c r="G104" s="41" t="s">
        <v>973</v>
      </c>
      <c r="H104" s="41" t="s">
        <v>42</v>
      </c>
      <c r="I104" s="41" t="s">
        <v>974</v>
      </c>
      <c r="J104" s="42" t="s">
        <v>42</v>
      </c>
      <c r="K104" s="41" t="s">
        <v>42</v>
      </c>
      <c r="L104" s="42" t="s">
        <v>42</v>
      </c>
      <c r="M104" s="43" t="s">
        <v>42</v>
      </c>
      <c r="N104" s="44" t="s">
        <v>42</v>
      </c>
      <c r="S104" s="6" t="s">
        <v>75</v>
      </c>
    </row>
    <row r="105" spans="1:20" s="1" customFormat="1" x14ac:dyDescent="0.2">
      <c r="A105" s="31"/>
      <c r="B105" s="30" t="s">
        <v>42</v>
      </c>
      <c r="C105" s="111" t="s">
        <v>78</v>
      </c>
      <c r="D105" s="111"/>
      <c r="E105" s="111"/>
      <c r="F105" s="41" t="s">
        <v>42</v>
      </c>
      <c r="G105" s="41" t="s">
        <v>42</v>
      </c>
      <c r="H105" s="41" t="s">
        <v>42</v>
      </c>
      <c r="I105" s="41" t="s">
        <v>42</v>
      </c>
      <c r="J105" s="42">
        <v>583</v>
      </c>
      <c r="K105" s="41" t="s">
        <v>42</v>
      </c>
      <c r="L105" s="42">
        <v>116.6</v>
      </c>
      <c r="M105" s="43" t="s">
        <v>42</v>
      </c>
      <c r="N105" s="44" t="s">
        <v>42</v>
      </c>
      <c r="S105" s="6" t="s">
        <v>78</v>
      </c>
    </row>
    <row r="106" spans="1:20" s="1" customFormat="1" x14ac:dyDescent="0.2">
      <c r="A106" s="31"/>
      <c r="B106" s="30" t="s">
        <v>42</v>
      </c>
      <c r="C106" s="111" t="s">
        <v>79</v>
      </c>
      <c r="D106" s="111"/>
      <c r="E106" s="111"/>
      <c r="F106" s="41" t="s">
        <v>42</v>
      </c>
      <c r="G106" s="41" t="s">
        <v>42</v>
      </c>
      <c r="H106" s="41" t="s">
        <v>42</v>
      </c>
      <c r="I106" s="41" t="s">
        <v>42</v>
      </c>
      <c r="J106" s="42" t="s">
        <v>42</v>
      </c>
      <c r="K106" s="41" t="s">
        <v>42</v>
      </c>
      <c r="L106" s="42">
        <v>20.76</v>
      </c>
      <c r="M106" s="43" t="s">
        <v>42</v>
      </c>
      <c r="N106" s="44">
        <v>178</v>
      </c>
      <c r="S106" s="6" t="s">
        <v>79</v>
      </c>
    </row>
    <row r="107" spans="1:20" s="1" customFormat="1" ht="22.5" x14ac:dyDescent="0.2">
      <c r="A107" s="31"/>
      <c r="B107" s="30" t="s">
        <v>890</v>
      </c>
      <c r="C107" s="111" t="s">
        <v>891</v>
      </c>
      <c r="D107" s="111"/>
      <c r="E107" s="111"/>
      <c r="F107" s="41" t="s">
        <v>82</v>
      </c>
      <c r="G107" s="41" t="s">
        <v>658</v>
      </c>
      <c r="H107" s="41" t="s">
        <v>42</v>
      </c>
      <c r="I107" s="41" t="s">
        <v>658</v>
      </c>
      <c r="J107" s="42" t="s">
        <v>42</v>
      </c>
      <c r="K107" s="41" t="s">
        <v>42</v>
      </c>
      <c r="L107" s="42">
        <v>19.72</v>
      </c>
      <c r="M107" s="43" t="s">
        <v>42</v>
      </c>
      <c r="N107" s="44">
        <v>169</v>
      </c>
      <c r="S107" s="6" t="s">
        <v>891</v>
      </c>
    </row>
    <row r="108" spans="1:20" s="1" customFormat="1" ht="22.5" x14ac:dyDescent="0.2">
      <c r="A108" s="31"/>
      <c r="B108" s="30" t="s">
        <v>892</v>
      </c>
      <c r="C108" s="111" t="s">
        <v>893</v>
      </c>
      <c r="D108" s="111"/>
      <c r="E108" s="111"/>
      <c r="F108" s="41" t="s">
        <v>82</v>
      </c>
      <c r="G108" s="41" t="s">
        <v>119</v>
      </c>
      <c r="H108" s="41" t="s">
        <v>42</v>
      </c>
      <c r="I108" s="41" t="s">
        <v>119</v>
      </c>
      <c r="J108" s="42" t="s">
        <v>42</v>
      </c>
      <c r="K108" s="41" t="s">
        <v>42</v>
      </c>
      <c r="L108" s="42">
        <v>13.49</v>
      </c>
      <c r="M108" s="43" t="s">
        <v>42</v>
      </c>
      <c r="N108" s="44">
        <v>116</v>
      </c>
      <c r="S108" s="6" t="s">
        <v>893</v>
      </c>
    </row>
    <row r="109" spans="1:20" s="1" customFormat="1" x14ac:dyDescent="0.2">
      <c r="A109" s="45"/>
      <c r="B109" s="69"/>
      <c r="C109" s="109" t="s">
        <v>91</v>
      </c>
      <c r="D109" s="109"/>
      <c r="E109" s="109"/>
      <c r="F109" s="46" t="s">
        <v>42</v>
      </c>
      <c r="G109" s="46" t="s">
        <v>42</v>
      </c>
      <c r="H109" s="46" t="s">
        <v>42</v>
      </c>
      <c r="I109" s="46" t="s">
        <v>42</v>
      </c>
      <c r="J109" s="47" t="s">
        <v>42</v>
      </c>
      <c r="K109" s="46" t="s">
        <v>42</v>
      </c>
      <c r="L109" s="47">
        <v>149.81</v>
      </c>
      <c r="M109" s="43" t="s">
        <v>42</v>
      </c>
      <c r="N109" s="48">
        <v>1285</v>
      </c>
      <c r="T109" s="6" t="s">
        <v>91</v>
      </c>
    </row>
    <row r="110" spans="1:20" s="1" customFormat="1" ht="33.75" x14ac:dyDescent="0.2">
      <c r="A110" s="24" t="s">
        <v>205</v>
      </c>
      <c r="B110" s="70" t="s">
        <v>975</v>
      </c>
      <c r="C110" s="113" t="s">
        <v>976</v>
      </c>
      <c r="D110" s="113"/>
      <c r="E110" s="113"/>
      <c r="F110" s="25" t="s">
        <v>542</v>
      </c>
      <c r="G110" s="25" t="s">
        <v>42</v>
      </c>
      <c r="H110" s="25" t="s">
        <v>42</v>
      </c>
      <c r="I110" s="25" t="s">
        <v>270</v>
      </c>
      <c r="J110" s="26">
        <v>26.78</v>
      </c>
      <c r="K110" s="25" t="s">
        <v>42</v>
      </c>
      <c r="L110" s="26">
        <v>535.6</v>
      </c>
      <c r="M110" s="27">
        <v>8.57</v>
      </c>
      <c r="N110" s="28">
        <v>4590</v>
      </c>
      <c r="Q110" s="6" t="s">
        <v>976</v>
      </c>
    </row>
    <row r="111" spans="1:20" s="1" customFormat="1" ht="22.5" x14ac:dyDescent="0.2">
      <c r="A111" s="24" t="s">
        <v>218</v>
      </c>
      <c r="B111" s="70" t="s">
        <v>977</v>
      </c>
      <c r="C111" s="113" t="s">
        <v>978</v>
      </c>
      <c r="D111" s="113"/>
      <c r="E111" s="113"/>
      <c r="F111" s="25" t="s">
        <v>131</v>
      </c>
      <c r="G111" s="25" t="s">
        <v>42</v>
      </c>
      <c r="H111" s="25" t="s">
        <v>42</v>
      </c>
      <c r="I111" s="25" t="s">
        <v>970</v>
      </c>
      <c r="J111" s="26" t="s">
        <v>42</v>
      </c>
      <c r="K111" s="25" t="s">
        <v>42</v>
      </c>
      <c r="L111" s="26" t="s">
        <v>42</v>
      </c>
      <c r="M111" s="27" t="s">
        <v>42</v>
      </c>
      <c r="N111" s="28" t="s">
        <v>42</v>
      </c>
      <c r="Q111" s="6" t="s">
        <v>978</v>
      </c>
    </row>
    <row r="112" spans="1:20" s="1" customFormat="1" x14ac:dyDescent="0.2">
      <c r="A112" s="31"/>
      <c r="B112" s="30" t="s">
        <v>54</v>
      </c>
      <c r="C112" s="133" t="s">
        <v>60</v>
      </c>
      <c r="D112" s="133"/>
      <c r="E112" s="133"/>
      <c r="F112" s="32" t="s">
        <v>42</v>
      </c>
      <c r="G112" s="32" t="s">
        <v>42</v>
      </c>
      <c r="H112" s="32" t="s">
        <v>42</v>
      </c>
      <c r="I112" s="32" t="s">
        <v>42</v>
      </c>
      <c r="J112" s="33">
        <v>9.68</v>
      </c>
      <c r="K112" s="32" t="s">
        <v>42</v>
      </c>
      <c r="L112" s="33">
        <v>1.94</v>
      </c>
      <c r="M112" s="34">
        <v>8.57</v>
      </c>
      <c r="N112" s="35">
        <v>17</v>
      </c>
      <c r="R112" s="6" t="s">
        <v>60</v>
      </c>
    </row>
    <row r="113" spans="1:20" s="1" customFormat="1" x14ac:dyDescent="0.2">
      <c r="A113" s="31"/>
      <c r="B113" s="30" t="s">
        <v>62</v>
      </c>
      <c r="C113" s="132" t="s">
        <v>63</v>
      </c>
      <c r="D113" s="132"/>
      <c r="E113" s="132"/>
      <c r="F113" s="36" t="s">
        <v>42</v>
      </c>
      <c r="G113" s="36" t="s">
        <v>42</v>
      </c>
      <c r="H113" s="36" t="s">
        <v>42</v>
      </c>
      <c r="I113" s="36" t="s">
        <v>42</v>
      </c>
      <c r="J113" s="37">
        <v>1.81</v>
      </c>
      <c r="K113" s="36" t="s">
        <v>42</v>
      </c>
      <c r="L113" s="37">
        <v>0.36</v>
      </c>
      <c r="M113" s="38">
        <v>8.57</v>
      </c>
      <c r="N113" s="39">
        <v>3</v>
      </c>
      <c r="R113" s="6" t="s">
        <v>63</v>
      </c>
    </row>
    <row r="114" spans="1:20" s="1" customFormat="1" x14ac:dyDescent="0.2">
      <c r="A114" s="31"/>
      <c r="B114" s="30" t="s">
        <v>64</v>
      </c>
      <c r="C114" s="132" t="s">
        <v>65</v>
      </c>
      <c r="D114" s="132"/>
      <c r="E114" s="132"/>
      <c r="F114" s="36" t="s">
        <v>42</v>
      </c>
      <c r="G114" s="36" t="s">
        <v>42</v>
      </c>
      <c r="H114" s="36" t="s">
        <v>42</v>
      </c>
      <c r="I114" s="36" t="s">
        <v>42</v>
      </c>
      <c r="J114" s="37">
        <v>0.26</v>
      </c>
      <c r="K114" s="36" t="s">
        <v>42</v>
      </c>
      <c r="L114" s="37">
        <v>0.05</v>
      </c>
      <c r="M114" s="38">
        <v>8.57</v>
      </c>
      <c r="N114" s="39" t="s">
        <v>42</v>
      </c>
      <c r="R114" s="6" t="s">
        <v>65</v>
      </c>
    </row>
    <row r="115" spans="1:20" s="1" customFormat="1" x14ac:dyDescent="0.2">
      <c r="A115" s="31"/>
      <c r="B115" s="30" t="s">
        <v>66</v>
      </c>
      <c r="C115" s="132" t="s">
        <v>67</v>
      </c>
      <c r="D115" s="132"/>
      <c r="E115" s="132"/>
      <c r="F115" s="36" t="s">
        <v>42</v>
      </c>
      <c r="G115" s="36" t="s">
        <v>42</v>
      </c>
      <c r="H115" s="36" t="s">
        <v>42</v>
      </c>
      <c r="I115" s="36" t="s">
        <v>42</v>
      </c>
      <c r="J115" s="37">
        <v>9.93</v>
      </c>
      <c r="K115" s="36" t="s">
        <v>42</v>
      </c>
      <c r="L115" s="37">
        <v>1.99</v>
      </c>
      <c r="M115" s="38">
        <v>8.57</v>
      </c>
      <c r="N115" s="39">
        <v>17</v>
      </c>
      <c r="R115" s="6" t="s">
        <v>67</v>
      </c>
    </row>
    <row r="116" spans="1:20" s="1" customFormat="1" x14ac:dyDescent="0.2">
      <c r="A116" s="31"/>
      <c r="B116" s="30" t="s">
        <v>42</v>
      </c>
      <c r="C116" s="113" t="s">
        <v>71</v>
      </c>
      <c r="D116" s="113"/>
      <c r="E116" s="113"/>
      <c r="F116" s="25" t="s">
        <v>72</v>
      </c>
      <c r="G116" s="25" t="s">
        <v>601</v>
      </c>
      <c r="H116" s="25" t="s">
        <v>42</v>
      </c>
      <c r="I116" s="25" t="s">
        <v>979</v>
      </c>
      <c r="J116" s="26" t="s">
        <v>42</v>
      </c>
      <c r="K116" s="25" t="s">
        <v>42</v>
      </c>
      <c r="L116" s="26" t="s">
        <v>42</v>
      </c>
      <c r="M116" s="27" t="s">
        <v>42</v>
      </c>
      <c r="N116" s="28" t="s">
        <v>42</v>
      </c>
      <c r="S116" s="6" t="s">
        <v>71</v>
      </c>
    </row>
    <row r="117" spans="1:20" s="1" customFormat="1" x14ac:dyDescent="0.2">
      <c r="A117" s="31"/>
      <c r="B117" s="30" t="s">
        <v>42</v>
      </c>
      <c r="C117" s="111" t="s">
        <v>75</v>
      </c>
      <c r="D117" s="111"/>
      <c r="E117" s="111"/>
      <c r="F117" s="41" t="s">
        <v>72</v>
      </c>
      <c r="G117" s="41" t="s">
        <v>366</v>
      </c>
      <c r="H117" s="41" t="s">
        <v>42</v>
      </c>
      <c r="I117" s="41" t="s">
        <v>854</v>
      </c>
      <c r="J117" s="42" t="s">
        <v>42</v>
      </c>
      <c r="K117" s="41" t="s">
        <v>42</v>
      </c>
      <c r="L117" s="42" t="s">
        <v>42</v>
      </c>
      <c r="M117" s="43" t="s">
        <v>42</v>
      </c>
      <c r="N117" s="44" t="s">
        <v>42</v>
      </c>
      <c r="S117" s="6" t="s">
        <v>75</v>
      </c>
    </row>
    <row r="118" spans="1:20" s="1" customFormat="1" x14ac:dyDescent="0.2">
      <c r="A118" s="31"/>
      <c r="B118" s="30" t="s">
        <v>42</v>
      </c>
      <c r="C118" s="111" t="s">
        <v>78</v>
      </c>
      <c r="D118" s="111"/>
      <c r="E118" s="111"/>
      <c r="F118" s="41" t="s">
        <v>42</v>
      </c>
      <c r="G118" s="41" t="s">
        <v>42</v>
      </c>
      <c r="H118" s="41" t="s">
        <v>42</v>
      </c>
      <c r="I118" s="41" t="s">
        <v>42</v>
      </c>
      <c r="J118" s="42">
        <v>21.42</v>
      </c>
      <c r="K118" s="41" t="s">
        <v>42</v>
      </c>
      <c r="L118" s="42">
        <v>4.29</v>
      </c>
      <c r="M118" s="43" t="s">
        <v>42</v>
      </c>
      <c r="N118" s="44" t="s">
        <v>42</v>
      </c>
      <c r="S118" s="6" t="s">
        <v>78</v>
      </c>
    </row>
    <row r="119" spans="1:20" s="1" customFormat="1" x14ac:dyDescent="0.2">
      <c r="A119" s="31"/>
      <c r="B119" s="30" t="s">
        <v>42</v>
      </c>
      <c r="C119" s="111" t="s">
        <v>79</v>
      </c>
      <c r="D119" s="111"/>
      <c r="E119" s="111"/>
      <c r="F119" s="41" t="s">
        <v>42</v>
      </c>
      <c r="G119" s="41" t="s">
        <v>42</v>
      </c>
      <c r="H119" s="41" t="s">
        <v>42</v>
      </c>
      <c r="I119" s="41" t="s">
        <v>42</v>
      </c>
      <c r="J119" s="42" t="s">
        <v>42</v>
      </c>
      <c r="K119" s="41" t="s">
        <v>42</v>
      </c>
      <c r="L119" s="42">
        <v>1.99</v>
      </c>
      <c r="M119" s="43" t="s">
        <v>42</v>
      </c>
      <c r="N119" s="44">
        <v>17</v>
      </c>
      <c r="S119" s="6" t="s">
        <v>79</v>
      </c>
    </row>
    <row r="120" spans="1:20" s="1" customFormat="1" ht="22.5" x14ac:dyDescent="0.2">
      <c r="A120" s="31"/>
      <c r="B120" s="30" t="s">
        <v>890</v>
      </c>
      <c r="C120" s="111" t="s">
        <v>891</v>
      </c>
      <c r="D120" s="111"/>
      <c r="E120" s="111"/>
      <c r="F120" s="41" t="s">
        <v>82</v>
      </c>
      <c r="G120" s="41" t="s">
        <v>658</v>
      </c>
      <c r="H120" s="41" t="s">
        <v>42</v>
      </c>
      <c r="I120" s="41" t="s">
        <v>658</v>
      </c>
      <c r="J120" s="42" t="s">
        <v>42</v>
      </c>
      <c r="K120" s="41" t="s">
        <v>42</v>
      </c>
      <c r="L120" s="42">
        <v>1.89</v>
      </c>
      <c r="M120" s="43" t="s">
        <v>42</v>
      </c>
      <c r="N120" s="44">
        <v>16</v>
      </c>
      <c r="S120" s="6" t="s">
        <v>891</v>
      </c>
    </row>
    <row r="121" spans="1:20" s="1" customFormat="1" ht="22.5" x14ac:dyDescent="0.2">
      <c r="A121" s="31"/>
      <c r="B121" s="30" t="s">
        <v>892</v>
      </c>
      <c r="C121" s="111" t="s">
        <v>893</v>
      </c>
      <c r="D121" s="111"/>
      <c r="E121" s="111"/>
      <c r="F121" s="41" t="s">
        <v>82</v>
      </c>
      <c r="G121" s="41" t="s">
        <v>119</v>
      </c>
      <c r="H121" s="41" t="s">
        <v>42</v>
      </c>
      <c r="I121" s="41" t="s">
        <v>119</v>
      </c>
      <c r="J121" s="42" t="s">
        <v>42</v>
      </c>
      <c r="K121" s="41" t="s">
        <v>42</v>
      </c>
      <c r="L121" s="42">
        <v>1.29</v>
      </c>
      <c r="M121" s="43" t="s">
        <v>42</v>
      </c>
      <c r="N121" s="44">
        <v>11</v>
      </c>
      <c r="S121" s="6" t="s">
        <v>893</v>
      </c>
    </row>
    <row r="122" spans="1:20" s="1" customFormat="1" x14ac:dyDescent="0.2">
      <c r="A122" s="45"/>
      <c r="B122" s="69"/>
      <c r="C122" s="109" t="s">
        <v>91</v>
      </c>
      <c r="D122" s="109"/>
      <c r="E122" s="109"/>
      <c r="F122" s="46" t="s">
        <v>42</v>
      </c>
      <c r="G122" s="46" t="s">
        <v>42</v>
      </c>
      <c r="H122" s="46" t="s">
        <v>42</v>
      </c>
      <c r="I122" s="46" t="s">
        <v>42</v>
      </c>
      <c r="J122" s="47" t="s">
        <v>42</v>
      </c>
      <c r="K122" s="46" t="s">
        <v>42</v>
      </c>
      <c r="L122" s="47">
        <v>7.47</v>
      </c>
      <c r="M122" s="43" t="s">
        <v>42</v>
      </c>
      <c r="N122" s="48">
        <v>64</v>
      </c>
      <c r="T122" s="6" t="s">
        <v>91</v>
      </c>
    </row>
    <row r="123" spans="1:20" s="1" customFormat="1" ht="45" x14ac:dyDescent="0.2">
      <c r="A123" s="24" t="s">
        <v>232</v>
      </c>
      <c r="B123" s="70" t="s">
        <v>980</v>
      </c>
      <c r="C123" s="113" t="s">
        <v>981</v>
      </c>
      <c r="D123" s="113"/>
      <c r="E123" s="113"/>
      <c r="F123" s="25" t="s">
        <v>542</v>
      </c>
      <c r="G123" s="25" t="s">
        <v>42</v>
      </c>
      <c r="H123" s="25" t="s">
        <v>42</v>
      </c>
      <c r="I123" s="25" t="s">
        <v>270</v>
      </c>
      <c r="J123" s="26">
        <v>25.92</v>
      </c>
      <c r="K123" s="25" t="s">
        <v>42</v>
      </c>
      <c r="L123" s="26">
        <v>518.4</v>
      </c>
      <c r="M123" s="27">
        <v>8.57</v>
      </c>
      <c r="N123" s="28">
        <v>4443</v>
      </c>
      <c r="Q123" s="6" t="s">
        <v>981</v>
      </c>
    </row>
    <row r="124" spans="1:20" s="1" customFormat="1" ht="22.5" x14ac:dyDescent="0.2">
      <c r="A124" s="24" t="s">
        <v>238</v>
      </c>
      <c r="B124" s="70" t="s">
        <v>982</v>
      </c>
      <c r="C124" s="113" t="s">
        <v>983</v>
      </c>
      <c r="D124" s="113"/>
      <c r="E124" s="113"/>
      <c r="F124" s="25" t="s">
        <v>339</v>
      </c>
      <c r="G124" s="25" t="s">
        <v>42</v>
      </c>
      <c r="H124" s="25" t="s">
        <v>42</v>
      </c>
      <c r="I124" s="25" t="s">
        <v>260</v>
      </c>
      <c r="J124" s="26">
        <v>8.59</v>
      </c>
      <c r="K124" s="25" t="s">
        <v>42</v>
      </c>
      <c r="L124" s="26">
        <v>163.21</v>
      </c>
      <c r="M124" s="27">
        <v>8.57</v>
      </c>
      <c r="N124" s="28">
        <v>1399</v>
      </c>
      <c r="Q124" s="6" t="s">
        <v>983</v>
      </c>
    </row>
    <row r="125" spans="1:20" s="1" customFormat="1" ht="45" x14ac:dyDescent="0.2">
      <c r="A125" s="24" t="s">
        <v>248</v>
      </c>
      <c r="B125" s="70" t="s">
        <v>984</v>
      </c>
      <c r="C125" s="113" t="s">
        <v>985</v>
      </c>
      <c r="D125" s="113"/>
      <c r="E125" s="113"/>
      <c r="F125" s="25" t="s">
        <v>131</v>
      </c>
      <c r="G125" s="25" t="s">
        <v>42</v>
      </c>
      <c r="H125" s="25" t="s">
        <v>42</v>
      </c>
      <c r="I125" s="25" t="s">
        <v>941</v>
      </c>
      <c r="J125" s="26" t="s">
        <v>42</v>
      </c>
      <c r="K125" s="25" t="s">
        <v>42</v>
      </c>
      <c r="L125" s="26" t="s">
        <v>42</v>
      </c>
      <c r="M125" s="27" t="s">
        <v>42</v>
      </c>
      <c r="N125" s="28" t="s">
        <v>42</v>
      </c>
      <c r="Q125" s="6" t="s">
        <v>985</v>
      </c>
    </row>
    <row r="126" spans="1:20" s="1" customFormat="1" x14ac:dyDescent="0.2">
      <c r="A126" s="31"/>
      <c r="B126" s="30" t="s">
        <v>54</v>
      </c>
      <c r="C126" s="133" t="s">
        <v>60</v>
      </c>
      <c r="D126" s="133"/>
      <c r="E126" s="133"/>
      <c r="F126" s="32" t="s">
        <v>42</v>
      </c>
      <c r="G126" s="32" t="s">
        <v>42</v>
      </c>
      <c r="H126" s="32" t="s">
        <v>42</v>
      </c>
      <c r="I126" s="32" t="s">
        <v>42</v>
      </c>
      <c r="J126" s="33">
        <v>151.9</v>
      </c>
      <c r="K126" s="32" t="s">
        <v>42</v>
      </c>
      <c r="L126" s="33">
        <v>45.57</v>
      </c>
      <c r="M126" s="34">
        <v>8.57</v>
      </c>
      <c r="N126" s="35">
        <v>391</v>
      </c>
      <c r="R126" s="6" t="s">
        <v>60</v>
      </c>
    </row>
    <row r="127" spans="1:20" s="1" customFormat="1" x14ac:dyDescent="0.2">
      <c r="A127" s="31"/>
      <c r="B127" s="30" t="s">
        <v>62</v>
      </c>
      <c r="C127" s="132" t="s">
        <v>63</v>
      </c>
      <c r="D127" s="132"/>
      <c r="E127" s="132"/>
      <c r="F127" s="36" t="s">
        <v>42</v>
      </c>
      <c r="G127" s="36" t="s">
        <v>42</v>
      </c>
      <c r="H127" s="36" t="s">
        <v>42</v>
      </c>
      <c r="I127" s="36" t="s">
        <v>42</v>
      </c>
      <c r="J127" s="37">
        <v>32.6</v>
      </c>
      <c r="K127" s="36" t="s">
        <v>42</v>
      </c>
      <c r="L127" s="37">
        <v>9.7799999999999994</v>
      </c>
      <c r="M127" s="38">
        <v>8.57</v>
      </c>
      <c r="N127" s="39">
        <v>84</v>
      </c>
      <c r="R127" s="6" t="s">
        <v>63</v>
      </c>
    </row>
    <row r="128" spans="1:20" s="1" customFormat="1" x14ac:dyDescent="0.2">
      <c r="A128" s="31"/>
      <c r="B128" s="30" t="s">
        <v>64</v>
      </c>
      <c r="C128" s="132" t="s">
        <v>65</v>
      </c>
      <c r="D128" s="132"/>
      <c r="E128" s="132"/>
      <c r="F128" s="36" t="s">
        <v>42</v>
      </c>
      <c r="G128" s="36" t="s">
        <v>42</v>
      </c>
      <c r="H128" s="36" t="s">
        <v>42</v>
      </c>
      <c r="I128" s="36" t="s">
        <v>42</v>
      </c>
      <c r="J128" s="37">
        <v>4.5199999999999996</v>
      </c>
      <c r="K128" s="36" t="s">
        <v>42</v>
      </c>
      <c r="L128" s="37">
        <v>1.36</v>
      </c>
      <c r="M128" s="38">
        <v>8.57</v>
      </c>
      <c r="N128" s="39">
        <v>12</v>
      </c>
      <c r="R128" s="6" t="s">
        <v>65</v>
      </c>
    </row>
    <row r="129" spans="1:20" s="1" customFormat="1" x14ac:dyDescent="0.2">
      <c r="A129" s="31"/>
      <c r="B129" s="30" t="s">
        <v>66</v>
      </c>
      <c r="C129" s="132" t="s">
        <v>67</v>
      </c>
      <c r="D129" s="132"/>
      <c r="E129" s="132"/>
      <c r="F129" s="36" t="s">
        <v>42</v>
      </c>
      <c r="G129" s="36" t="s">
        <v>42</v>
      </c>
      <c r="H129" s="36" t="s">
        <v>42</v>
      </c>
      <c r="I129" s="36" t="s">
        <v>42</v>
      </c>
      <c r="J129" s="37">
        <v>64.510000000000005</v>
      </c>
      <c r="K129" s="36" t="s">
        <v>42</v>
      </c>
      <c r="L129" s="37">
        <v>19.350000000000001</v>
      </c>
      <c r="M129" s="38">
        <v>8.57</v>
      </c>
      <c r="N129" s="39">
        <v>166</v>
      </c>
      <c r="R129" s="6" t="s">
        <v>67</v>
      </c>
    </row>
    <row r="130" spans="1:20" s="1" customFormat="1" x14ac:dyDescent="0.2">
      <c r="A130" s="31"/>
      <c r="B130" s="30" t="s">
        <v>42</v>
      </c>
      <c r="C130" s="113" t="s">
        <v>71</v>
      </c>
      <c r="D130" s="113"/>
      <c r="E130" s="113"/>
      <c r="F130" s="25" t="s">
        <v>72</v>
      </c>
      <c r="G130" s="25" t="s">
        <v>986</v>
      </c>
      <c r="H130" s="25" t="s">
        <v>42</v>
      </c>
      <c r="I130" s="25" t="s">
        <v>987</v>
      </c>
      <c r="J130" s="26" t="s">
        <v>42</v>
      </c>
      <c r="K130" s="25" t="s">
        <v>42</v>
      </c>
      <c r="L130" s="26" t="s">
        <v>42</v>
      </c>
      <c r="M130" s="27" t="s">
        <v>42</v>
      </c>
      <c r="N130" s="28" t="s">
        <v>42</v>
      </c>
      <c r="S130" s="6" t="s">
        <v>71</v>
      </c>
    </row>
    <row r="131" spans="1:20" s="1" customFormat="1" x14ac:dyDescent="0.2">
      <c r="A131" s="31"/>
      <c r="B131" s="30" t="s">
        <v>42</v>
      </c>
      <c r="C131" s="111" t="s">
        <v>75</v>
      </c>
      <c r="D131" s="111"/>
      <c r="E131" s="111"/>
      <c r="F131" s="41" t="s">
        <v>72</v>
      </c>
      <c r="G131" s="41" t="s">
        <v>651</v>
      </c>
      <c r="H131" s="41" t="s">
        <v>42</v>
      </c>
      <c r="I131" s="41" t="s">
        <v>495</v>
      </c>
      <c r="J131" s="42" t="s">
        <v>42</v>
      </c>
      <c r="K131" s="41" t="s">
        <v>42</v>
      </c>
      <c r="L131" s="42" t="s">
        <v>42</v>
      </c>
      <c r="M131" s="43" t="s">
        <v>42</v>
      </c>
      <c r="N131" s="44" t="s">
        <v>42</v>
      </c>
      <c r="S131" s="6" t="s">
        <v>75</v>
      </c>
    </row>
    <row r="132" spans="1:20" s="1" customFormat="1" x14ac:dyDescent="0.2">
      <c r="A132" s="31"/>
      <c r="B132" s="30" t="s">
        <v>42</v>
      </c>
      <c r="C132" s="111" t="s">
        <v>78</v>
      </c>
      <c r="D132" s="111"/>
      <c r="E132" s="111"/>
      <c r="F132" s="41" t="s">
        <v>42</v>
      </c>
      <c r="G132" s="41" t="s">
        <v>42</v>
      </c>
      <c r="H132" s="41" t="s">
        <v>42</v>
      </c>
      <c r="I132" s="41" t="s">
        <v>42</v>
      </c>
      <c r="J132" s="42">
        <v>249.01</v>
      </c>
      <c r="K132" s="41" t="s">
        <v>42</v>
      </c>
      <c r="L132" s="42">
        <v>74.7</v>
      </c>
      <c r="M132" s="43" t="s">
        <v>42</v>
      </c>
      <c r="N132" s="44" t="s">
        <v>42</v>
      </c>
      <c r="S132" s="6" t="s">
        <v>78</v>
      </c>
    </row>
    <row r="133" spans="1:20" s="1" customFormat="1" x14ac:dyDescent="0.2">
      <c r="A133" s="31"/>
      <c r="B133" s="30" t="s">
        <v>42</v>
      </c>
      <c r="C133" s="111" t="s">
        <v>79</v>
      </c>
      <c r="D133" s="111"/>
      <c r="E133" s="111"/>
      <c r="F133" s="41" t="s">
        <v>42</v>
      </c>
      <c r="G133" s="41" t="s">
        <v>42</v>
      </c>
      <c r="H133" s="41" t="s">
        <v>42</v>
      </c>
      <c r="I133" s="41" t="s">
        <v>42</v>
      </c>
      <c r="J133" s="42" t="s">
        <v>42</v>
      </c>
      <c r="K133" s="41" t="s">
        <v>42</v>
      </c>
      <c r="L133" s="42">
        <v>46.93</v>
      </c>
      <c r="M133" s="43" t="s">
        <v>42</v>
      </c>
      <c r="N133" s="44">
        <v>403</v>
      </c>
      <c r="S133" s="6" t="s">
        <v>79</v>
      </c>
    </row>
    <row r="134" spans="1:20" s="1" customFormat="1" ht="22.5" x14ac:dyDescent="0.2">
      <c r="A134" s="31"/>
      <c r="B134" s="30" t="s">
        <v>890</v>
      </c>
      <c r="C134" s="111" t="s">
        <v>891</v>
      </c>
      <c r="D134" s="111"/>
      <c r="E134" s="111"/>
      <c r="F134" s="41" t="s">
        <v>82</v>
      </c>
      <c r="G134" s="41" t="s">
        <v>658</v>
      </c>
      <c r="H134" s="41" t="s">
        <v>42</v>
      </c>
      <c r="I134" s="41" t="s">
        <v>658</v>
      </c>
      <c r="J134" s="42" t="s">
        <v>42</v>
      </c>
      <c r="K134" s="41" t="s">
        <v>42</v>
      </c>
      <c r="L134" s="42">
        <v>44.58</v>
      </c>
      <c r="M134" s="43" t="s">
        <v>42</v>
      </c>
      <c r="N134" s="44">
        <v>383</v>
      </c>
      <c r="S134" s="6" t="s">
        <v>891</v>
      </c>
    </row>
    <row r="135" spans="1:20" s="1" customFormat="1" ht="22.5" x14ac:dyDescent="0.2">
      <c r="A135" s="31"/>
      <c r="B135" s="30" t="s">
        <v>892</v>
      </c>
      <c r="C135" s="111" t="s">
        <v>893</v>
      </c>
      <c r="D135" s="111"/>
      <c r="E135" s="111"/>
      <c r="F135" s="41" t="s">
        <v>82</v>
      </c>
      <c r="G135" s="41" t="s">
        <v>119</v>
      </c>
      <c r="H135" s="41" t="s">
        <v>42</v>
      </c>
      <c r="I135" s="41" t="s">
        <v>119</v>
      </c>
      <c r="J135" s="42" t="s">
        <v>42</v>
      </c>
      <c r="K135" s="41" t="s">
        <v>42</v>
      </c>
      <c r="L135" s="42">
        <v>30.5</v>
      </c>
      <c r="M135" s="43" t="s">
        <v>42</v>
      </c>
      <c r="N135" s="44">
        <v>262</v>
      </c>
      <c r="S135" s="6" t="s">
        <v>893</v>
      </c>
    </row>
    <row r="136" spans="1:20" s="1" customFormat="1" x14ac:dyDescent="0.2">
      <c r="A136" s="45"/>
      <c r="B136" s="69"/>
      <c r="C136" s="109" t="s">
        <v>91</v>
      </c>
      <c r="D136" s="109"/>
      <c r="E136" s="109"/>
      <c r="F136" s="46" t="s">
        <v>42</v>
      </c>
      <c r="G136" s="46" t="s">
        <v>42</v>
      </c>
      <c r="H136" s="46" t="s">
        <v>42</v>
      </c>
      <c r="I136" s="46" t="s">
        <v>42</v>
      </c>
      <c r="J136" s="47" t="s">
        <v>42</v>
      </c>
      <c r="K136" s="46" t="s">
        <v>42</v>
      </c>
      <c r="L136" s="47">
        <v>149.78</v>
      </c>
      <c r="M136" s="43" t="s">
        <v>42</v>
      </c>
      <c r="N136" s="48">
        <v>1286</v>
      </c>
      <c r="T136" s="6" t="s">
        <v>91</v>
      </c>
    </row>
    <row r="137" spans="1:20" s="1" customFormat="1" ht="33.75" x14ac:dyDescent="0.2">
      <c r="A137" s="24" t="s">
        <v>259</v>
      </c>
      <c r="B137" s="70" t="s">
        <v>988</v>
      </c>
      <c r="C137" s="113" t="s">
        <v>989</v>
      </c>
      <c r="D137" s="113"/>
      <c r="E137" s="113"/>
      <c r="F137" s="25" t="s">
        <v>542</v>
      </c>
      <c r="G137" s="25" t="s">
        <v>42</v>
      </c>
      <c r="H137" s="25" t="s">
        <v>42</v>
      </c>
      <c r="I137" s="25" t="s">
        <v>433</v>
      </c>
      <c r="J137" s="26">
        <v>1.52</v>
      </c>
      <c r="K137" s="25" t="s">
        <v>42</v>
      </c>
      <c r="L137" s="26">
        <v>45.6</v>
      </c>
      <c r="M137" s="27">
        <v>8.57</v>
      </c>
      <c r="N137" s="28">
        <v>391</v>
      </c>
      <c r="Q137" s="6" t="s">
        <v>989</v>
      </c>
    </row>
    <row r="138" spans="1:20" s="1" customFormat="1" ht="33.75" x14ac:dyDescent="0.2">
      <c r="A138" s="24" t="s">
        <v>260</v>
      </c>
      <c r="B138" s="70" t="s">
        <v>990</v>
      </c>
      <c r="C138" s="113" t="s">
        <v>991</v>
      </c>
      <c r="D138" s="113"/>
      <c r="E138" s="113"/>
      <c r="F138" s="25" t="s">
        <v>571</v>
      </c>
      <c r="G138" s="25" t="s">
        <v>42</v>
      </c>
      <c r="H138" s="25" t="s">
        <v>42</v>
      </c>
      <c r="I138" s="25" t="s">
        <v>186</v>
      </c>
      <c r="J138" s="26">
        <v>1.8</v>
      </c>
      <c r="K138" s="25" t="s">
        <v>42</v>
      </c>
      <c r="L138" s="26">
        <v>18</v>
      </c>
      <c r="M138" s="27">
        <v>8.57</v>
      </c>
      <c r="N138" s="28">
        <v>154</v>
      </c>
      <c r="Q138" s="6" t="s">
        <v>991</v>
      </c>
    </row>
    <row r="139" spans="1:20" s="1" customFormat="1" ht="45" x14ac:dyDescent="0.2">
      <c r="A139" s="24" t="s">
        <v>270</v>
      </c>
      <c r="B139" s="70" t="s">
        <v>992</v>
      </c>
      <c r="C139" s="113" t="s">
        <v>993</v>
      </c>
      <c r="D139" s="113"/>
      <c r="E139" s="113"/>
      <c r="F139" s="25" t="s">
        <v>131</v>
      </c>
      <c r="G139" s="25" t="s">
        <v>42</v>
      </c>
      <c r="H139" s="25" t="s">
        <v>42</v>
      </c>
      <c r="I139" s="25" t="s">
        <v>864</v>
      </c>
      <c r="J139" s="26" t="s">
        <v>42</v>
      </c>
      <c r="K139" s="25" t="s">
        <v>42</v>
      </c>
      <c r="L139" s="26" t="s">
        <v>42</v>
      </c>
      <c r="M139" s="27" t="s">
        <v>42</v>
      </c>
      <c r="N139" s="28" t="s">
        <v>42</v>
      </c>
      <c r="Q139" s="6" t="s">
        <v>993</v>
      </c>
    </row>
    <row r="140" spans="1:20" s="1" customFormat="1" x14ac:dyDescent="0.2">
      <c r="A140" s="31"/>
      <c r="B140" s="30" t="s">
        <v>54</v>
      </c>
      <c r="C140" s="133" t="s">
        <v>60</v>
      </c>
      <c r="D140" s="133"/>
      <c r="E140" s="133"/>
      <c r="F140" s="32" t="s">
        <v>42</v>
      </c>
      <c r="G140" s="32" t="s">
        <v>42</v>
      </c>
      <c r="H140" s="32" t="s">
        <v>42</v>
      </c>
      <c r="I140" s="32" t="s">
        <v>42</v>
      </c>
      <c r="J140" s="33">
        <v>178.98</v>
      </c>
      <c r="K140" s="32" t="s">
        <v>42</v>
      </c>
      <c r="L140" s="33">
        <v>128.87</v>
      </c>
      <c r="M140" s="34">
        <v>8.57</v>
      </c>
      <c r="N140" s="35">
        <v>1104</v>
      </c>
      <c r="R140" s="6" t="s">
        <v>60</v>
      </c>
    </row>
    <row r="141" spans="1:20" s="1" customFormat="1" x14ac:dyDescent="0.2">
      <c r="A141" s="31"/>
      <c r="B141" s="30" t="s">
        <v>62</v>
      </c>
      <c r="C141" s="132" t="s">
        <v>63</v>
      </c>
      <c r="D141" s="132"/>
      <c r="E141" s="132"/>
      <c r="F141" s="36" t="s">
        <v>42</v>
      </c>
      <c r="G141" s="36" t="s">
        <v>42</v>
      </c>
      <c r="H141" s="36" t="s">
        <v>42</v>
      </c>
      <c r="I141" s="36" t="s">
        <v>42</v>
      </c>
      <c r="J141" s="37">
        <v>33.799999999999997</v>
      </c>
      <c r="K141" s="36" t="s">
        <v>42</v>
      </c>
      <c r="L141" s="37">
        <v>24.34</v>
      </c>
      <c r="M141" s="38">
        <v>8.57</v>
      </c>
      <c r="N141" s="39">
        <v>209</v>
      </c>
      <c r="R141" s="6" t="s">
        <v>63</v>
      </c>
    </row>
    <row r="142" spans="1:20" s="1" customFormat="1" x14ac:dyDescent="0.2">
      <c r="A142" s="31"/>
      <c r="B142" s="30" t="s">
        <v>64</v>
      </c>
      <c r="C142" s="132" t="s">
        <v>65</v>
      </c>
      <c r="D142" s="132"/>
      <c r="E142" s="132"/>
      <c r="F142" s="36" t="s">
        <v>42</v>
      </c>
      <c r="G142" s="36" t="s">
        <v>42</v>
      </c>
      <c r="H142" s="36" t="s">
        <v>42</v>
      </c>
      <c r="I142" s="36" t="s">
        <v>42</v>
      </c>
      <c r="J142" s="37">
        <v>2.2599999999999998</v>
      </c>
      <c r="K142" s="36" t="s">
        <v>42</v>
      </c>
      <c r="L142" s="37">
        <v>1.63</v>
      </c>
      <c r="M142" s="38">
        <v>8.57</v>
      </c>
      <c r="N142" s="39">
        <v>14</v>
      </c>
      <c r="R142" s="6" t="s">
        <v>65</v>
      </c>
    </row>
    <row r="143" spans="1:20" s="1" customFormat="1" x14ac:dyDescent="0.2">
      <c r="A143" s="31"/>
      <c r="B143" s="30" t="s">
        <v>66</v>
      </c>
      <c r="C143" s="132" t="s">
        <v>67</v>
      </c>
      <c r="D143" s="132"/>
      <c r="E143" s="132"/>
      <c r="F143" s="36" t="s">
        <v>42</v>
      </c>
      <c r="G143" s="36" t="s">
        <v>42</v>
      </c>
      <c r="H143" s="36" t="s">
        <v>42</v>
      </c>
      <c r="I143" s="36" t="s">
        <v>42</v>
      </c>
      <c r="J143" s="37">
        <v>18.89</v>
      </c>
      <c r="K143" s="36" t="s">
        <v>42</v>
      </c>
      <c r="L143" s="37">
        <v>13.6</v>
      </c>
      <c r="M143" s="38">
        <v>8.57</v>
      </c>
      <c r="N143" s="39">
        <v>117</v>
      </c>
      <c r="R143" s="6" t="s">
        <v>67</v>
      </c>
    </row>
    <row r="144" spans="1:20" s="1" customFormat="1" x14ac:dyDescent="0.2">
      <c r="A144" s="31"/>
      <c r="B144" s="30" t="s">
        <v>42</v>
      </c>
      <c r="C144" s="113" t="s">
        <v>71</v>
      </c>
      <c r="D144" s="113"/>
      <c r="E144" s="113"/>
      <c r="F144" s="25" t="s">
        <v>72</v>
      </c>
      <c r="G144" s="25" t="s">
        <v>994</v>
      </c>
      <c r="H144" s="25" t="s">
        <v>42</v>
      </c>
      <c r="I144" s="25" t="s">
        <v>995</v>
      </c>
      <c r="J144" s="26" t="s">
        <v>42</v>
      </c>
      <c r="K144" s="25" t="s">
        <v>42</v>
      </c>
      <c r="L144" s="26" t="s">
        <v>42</v>
      </c>
      <c r="M144" s="27" t="s">
        <v>42</v>
      </c>
      <c r="N144" s="28" t="s">
        <v>42</v>
      </c>
      <c r="S144" s="6" t="s">
        <v>71</v>
      </c>
    </row>
    <row r="145" spans="1:20" s="1" customFormat="1" x14ac:dyDescent="0.2">
      <c r="A145" s="31"/>
      <c r="B145" s="30" t="s">
        <v>42</v>
      </c>
      <c r="C145" s="111" t="s">
        <v>75</v>
      </c>
      <c r="D145" s="111"/>
      <c r="E145" s="111"/>
      <c r="F145" s="41" t="s">
        <v>72</v>
      </c>
      <c r="G145" s="41" t="s">
        <v>373</v>
      </c>
      <c r="H145" s="41" t="s">
        <v>42</v>
      </c>
      <c r="I145" s="41" t="s">
        <v>996</v>
      </c>
      <c r="J145" s="42" t="s">
        <v>42</v>
      </c>
      <c r="K145" s="41" t="s">
        <v>42</v>
      </c>
      <c r="L145" s="42" t="s">
        <v>42</v>
      </c>
      <c r="M145" s="43" t="s">
        <v>42</v>
      </c>
      <c r="N145" s="44" t="s">
        <v>42</v>
      </c>
      <c r="S145" s="6" t="s">
        <v>75</v>
      </c>
    </row>
    <row r="146" spans="1:20" s="1" customFormat="1" x14ac:dyDescent="0.2">
      <c r="A146" s="31"/>
      <c r="B146" s="30" t="s">
        <v>42</v>
      </c>
      <c r="C146" s="111" t="s">
        <v>78</v>
      </c>
      <c r="D146" s="111"/>
      <c r="E146" s="111"/>
      <c r="F146" s="41" t="s">
        <v>42</v>
      </c>
      <c r="G146" s="41" t="s">
        <v>42</v>
      </c>
      <c r="H146" s="41" t="s">
        <v>42</v>
      </c>
      <c r="I146" s="41" t="s">
        <v>42</v>
      </c>
      <c r="J146" s="42">
        <v>231.67</v>
      </c>
      <c r="K146" s="41" t="s">
        <v>42</v>
      </c>
      <c r="L146" s="42">
        <v>166.81</v>
      </c>
      <c r="M146" s="43" t="s">
        <v>42</v>
      </c>
      <c r="N146" s="44" t="s">
        <v>42</v>
      </c>
      <c r="S146" s="6" t="s">
        <v>78</v>
      </c>
    </row>
    <row r="147" spans="1:20" s="1" customFormat="1" x14ac:dyDescent="0.2">
      <c r="A147" s="31"/>
      <c r="B147" s="30" t="s">
        <v>42</v>
      </c>
      <c r="C147" s="111" t="s">
        <v>79</v>
      </c>
      <c r="D147" s="111"/>
      <c r="E147" s="111"/>
      <c r="F147" s="41" t="s">
        <v>42</v>
      </c>
      <c r="G147" s="41" t="s">
        <v>42</v>
      </c>
      <c r="H147" s="41" t="s">
        <v>42</v>
      </c>
      <c r="I147" s="41" t="s">
        <v>42</v>
      </c>
      <c r="J147" s="42" t="s">
        <v>42</v>
      </c>
      <c r="K147" s="41" t="s">
        <v>42</v>
      </c>
      <c r="L147" s="42">
        <v>130.5</v>
      </c>
      <c r="M147" s="43" t="s">
        <v>42</v>
      </c>
      <c r="N147" s="44">
        <v>1118</v>
      </c>
      <c r="S147" s="6" t="s">
        <v>79</v>
      </c>
    </row>
    <row r="148" spans="1:20" s="1" customFormat="1" ht="22.5" x14ac:dyDescent="0.2">
      <c r="A148" s="31"/>
      <c r="B148" s="30" t="s">
        <v>890</v>
      </c>
      <c r="C148" s="111" t="s">
        <v>891</v>
      </c>
      <c r="D148" s="111"/>
      <c r="E148" s="111"/>
      <c r="F148" s="41" t="s">
        <v>82</v>
      </c>
      <c r="G148" s="41" t="s">
        <v>658</v>
      </c>
      <c r="H148" s="41" t="s">
        <v>42</v>
      </c>
      <c r="I148" s="41" t="s">
        <v>658</v>
      </c>
      <c r="J148" s="42" t="s">
        <v>42</v>
      </c>
      <c r="K148" s="41" t="s">
        <v>42</v>
      </c>
      <c r="L148" s="42">
        <v>123.98</v>
      </c>
      <c r="M148" s="43" t="s">
        <v>42</v>
      </c>
      <c r="N148" s="44">
        <v>1062</v>
      </c>
      <c r="S148" s="6" t="s">
        <v>891</v>
      </c>
    </row>
    <row r="149" spans="1:20" s="1" customFormat="1" ht="22.5" x14ac:dyDescent="0.2">
      <c r="A149" s="31"/>
      <c r="B149" s="30" t="s">
        <v>892</v>
      </c>
      <c r="C149" s="111" t="s">
        <v>893</v>
      </c>
      <c r="D149" s="111"/>
      <c r="E149" s="111"/>
      <c r="F149" s="41" t="s">
        <v>82</v>
      </c>
      <c r="G149" s="41" t="s">
        <v>119</v>
      </c>
      <c r="H149" s="41" t="s">
        <v>42</v>
      </c>
      <c r="I149" s="41" t="s">
        <v>119</v>
      </c>
      <c r="J149" s="42" t="s">
        <v>42</v>
      </c>
      <c r="K149" s="41" t="s">
        <v>42</v>
      </c>
      <c r="L149" s="42">
        <v>84.83</v>
      </c>
      <c r="M149" s="43" t="s">
        <v>42</v>
      </c>
      <c r="N149" s="44">
        <v>727</v>
      </c>
      <c r="S149" s="6" t="s">
        <v>893</v>
      </c>
    </row>
    <row r="150" spans="1:20" s="1" customFormat="1" x14ac:dyDescent="0.2">
      <c r="A150" s="45"/>
      <c r="B150" s="69"/>
      <c r="C150" s="109" t="s">
        <v>91</v>
      </c>
      <c r="D150" s="109"/>
      <c r="E150" s="109"/>
      <c r="F150" s="46" t="s">
        <v>42</v>
      </c>
      <c r="G150" s="46" t="s">
        <v>42</v>
      </c>
      <c r="H150" s="46" t="s">
        <v>42</v>
      </c>
      <c r="I150" s="46" t="s">
        <v>42</v>
      </c>
      <c r="J150" s="47" t="s">
        <v>42</v>
      </c>
      <c r="K150" s="46" t="s">
        <v>42</v>
      </c>
      <c r="L150" s="47">
        <v>375.62</v>
      </c>
      <c r="M150" s="43" t="s">
        <v>42</v>
      </c>
      <c r="N150" s="48">
        <v>3219</v>
      </c>
      <c r="T150" s="6" t="s">
        <v>91</v>
      </c>
    </row>
    <row r="151" spans="1:20" s="1" customFormat="1" ht="33.75" x14ac:dyDescent="0.2">
      <c r="A151" s="24" t="s">
        <v>290</v>
      </c>
      <c r="B151" s="70" t="s">
        <v>997</v>
      </c>
      <c r="C151" s="113" t="s">
        <v>998</v>
      </c>
      <c r="D151" s="113"/>
      <c r="E151" s="113"/>
      <c r="F151" s="25" t="s">
        <v>542</v>
      </c>
      <c r="G151" s="25" t="s">
        <v>42</v>
      </c>
      <c r="H151" s="25" t="s">
        <v>42</v>
      </c>
      <c r="I151" s="25" t="s">
        <v>567</v>
      </c>
      <c r="J151" s="26">
        <v>1.82</v>
      </c>
      <c r="K151" s="25" t="s">
        <v>42</v>
      </c>
      <c r="L151" s="26">
        <v>131.04</v>
      </c>
      <c r="M151" s="27">
        <v>8.57</v>
      </c>
      <c r="N151" s="28">
        <v>1123</v>
      </c>
      <c r="Q151" s="6" t="s">
        <v>998</v>
      </c>
    </row>
    <row r="152" spans="1:20" s="1" customFormat="1" ht="33.75" x14ac:dyDescent="0.2">
      <c r="A152" s="24" t="s">
        <v>295</v>
      </c>
      <c r="B152" s="70" t="s">
        <v>999</v>
      </c>
      <c r="C152" s="113" t="s">
        <v>1000</v>
      </c>
      <c r="D152" s="113"/>
      <c r="E152" s="113"/>
      <c r="F152" s="25" t="s">
        <v>339</v>
      </c>
      <c r="G152" s="25" t="s">
        <v>42</v>
      </c>
      <c r="H152" s="25" t="s">
        <v>42</v>
      </c>
      <c r="I152" s="25" t="s">
        <v>70</v>
      </c>
      <c r="J152" s="26">
        <v>1.79</v>
      </c>
      <c r="K152" s="25" t="s">
        <v>42</v>
      </c>
      <c r="L152" s="26">
        <v>179</v>
      </c>
      <c r="M152" s="27">
        <v>8.57</v>
      </c>
      <c r="N152" s="28">
        <v>1534</v>
      </c>
      <c r="Q152" s="6" t="s">
        <v>1000</v>
      </c>
    </row>
    <row r="153" spans="1:20" s="1" customFormat="1" ht="33.75" x14ac:dyDescent="0.2">
      <c r="A153" s="24" t="s">
        <v>298</v>
      </c>
      <c r="B153" s="70" t="s">
        <v>1001</v>
      </c>
      <c r="C153" s="113" t="s">
        <v>1002</v>
      </c>
      <c r="D153" s="113"/>
      <c r="E153" s="113"/>
      <c r="F153" s="25" t="s">
        <v>339</v>
      </c>
      <c r="G153" s="25" t="s">
        <v>42</v>
      </c>
      <c r="H153" s="25" t="s">
        <v>42</v>
      </c>
      <c r="I153" s="25" t="s">
        <v>218</v>
      </c>
      <c r="J153" s="26">
        <v>1.95</v>
      </c>
      <c r="K153" s="25" t="s">
        <v>42</v>
      </c>
      <c r="L153" s="26">
        <v>27.3</v>
      </c>
      <c r="M153" s="27">
        <v>8.57</v>
      </c>
      <c r="N153" s="28">
        <v>234</v>
      </c>
      <c r="Q153" s="6" t="s">
        <v>1002</v>
      </c>
    </row>
    <row r="154" spans="1:20" s="1" customFormat="1" ht="33.75" x14ac:dyDescent="0.2">
      <c r="A154" s="24" t="s">
        <v>301</v>
      </c>
      <c r="B154" s="70" t="s">
        <v>1003</v>
      </c>
      <c r="C154" s="113" t="s">
        <v>1004</v>
      </c>
      <c r="D154" s="113"/>
      <c r="E154" s="113"/>
      <c r="F154" s="25" t="s">
        <v>339</v>
      </c>
      <c r="G154" s="25" t="s">
        <v>42</v>
      </c>
      <c r="H154" s="25" t="s">
        <v>42</v>
      </c>
      <c r="I154" s="25" t="s">
        <v>66</v>
      </c>
      <c r="J154" s="26">
        <v>1.75</v>
      </c>
      <c r="K154" s="25" t="s">
        <v>42</v>
      </c>
      <c r="L154" s="26">
        <v>7</v>
      </c>
      <c r="M154" s="27">
        <v>8.57</v>
      </c>
      <c r="N154" s="28">
        <v>60</v>
      </c>
      <c r="Q154" s="6" t="s">
        <v>1004</v>
      </c>
    </row>
    <row r="155" spans="1:20" s="1" customFormat="1" ht="56.25" x14ac:dyDescent="0.2">
      <c r="A155" s="24" t="s">
        <v>304</v>
      </c>
      <c r="B155" s="70" t="s">
        <v>1005</v>
      </c>
      <c r="C155" s="113" t="s">
        <v>1006</v>
      </c>
      <c r="D155" s="113"/>
      <c r="E155" s="113"/>
      <c r="F155" s="25" t="s">
        <v>131</v>
      </c>
      <c r="G155" s="25" t="s">
        <v>42</v>
      </c>
      <c r="H155" s="25" t="s">
        <v>42</v>
      </c>
      <c r="I155" s="25" t="s">
        <v>146</v>
      </c>
      <c r="J155" s="26" t="s">
        <v>42</v>
      </c>
      <c r="K155" s="25" t="s">
        <v>42</v>
      </c>
      <c r="L155" s="26" t="s">
        <v>42</v>
      </c>
      <c r="M155" s="27" t="s">
        <v>42</v>
      </c>
      <c r="N155" s="28" t="s">
        <v>42</v>
      </c>
      <c r="Q155" s="6" t="s">
        <v>1006</v>
      </c>
    </row>
    <row r="156" spans="1:20" s="1" customFormat="1" x14ac:dyDescent="0.2">
      <c r="A156" s="31"/>
      <c r="B156" s="30" t="s">
        <v>54</v>
      </c>
      <c r="C156" s="133" t="s">
        <v>60</v>
      </c>
      <c r="D156" s="133"/>
      <c r="E156" s="133"/>
      <c r="F156" s="32" t="s">
        <v>42</v>
      </c>
      <c r="G156" s="32" t="s">
        <v>42</v>
      </c>
      <c r="H156" s="32" t="s">
        <v>42</v>
      </c>
      <c r="I156" s="32" t="s">
        <v>42</v>
      </c>
      <c r="J156" s="33">
        <v>59.13</v>
      </c>
      <c r="K156" s="32" t="s">
        <v>42</v>
      </c>
      <c r="L156" s="33">
        <v>41.39</v>
      </c>
      <c r="M156" s="34">
        <v>8.57</v>
      </c>
      <c r="N156" s="35">
        <v>355</v>
      </c>
      <c r="R156" s="6" t="s">
        <v>60</v>
      </c>
    </row>
    <row r="157" spans="1:20" s="1" customFormat="1" x14ac:dyDescent="0.2">
      <c r="A157" s="31"/>
      <c r="B157" s="30" t="s">
        <v>62</v>
      </c>
      <c r="C157" s="132" t="s">
        <v>63</v>
      </c>
      <c r="D157" s="132"/>
      <c r="E157" s="132"/>
      <c r="F157" s="36" t="s">
        <v>42</v>
      </c>
      <c r="G157" s="36" t="s">
        <v>42</v>
      </c>
      <c r="H157" s="36" t="s">
        <v>42</v>
      </c>
      <c r="I157" s="36" t="s">
        <v>42</v>
      </c>
      <c r="J157" s="37">
        <v>5.43</v>
      </c>
      <c r="K157" s="36" t="s">
        <v>42</v>
      </c>
      <c r="L157" s="37">
        <v>3.8</v>
      </c>
      <c r="M157" s="38">
        <v>8.57</v>
      </c>
      <c r="N157" s="39">
        <v>33</v>
      </c>
      <c r="R157" s="6" t="s">
        <v>63</v>
      </c>
    </row>
    <row r="158" spans="1:20" s="1" customFormat="1" x14ac:dyDescent="0.2">
      <c r="A158" s="31"/>
      <c r="B158" s="30" t="s">
        <v>64</v>
      </c>
      <c r="C158" s="132" t="s">
        <v>65</v>
      </c>
      <c r="D158" s="132"/>
      <c r="E158" s="132"/>
      <c r="F158" s="36" t="s">
        <v>42</v>
      </c>
      <c r="G158" s="36" t="s">
        <v>42</v>
      </c>
      <c r="H158" s="36" t="s">
        <v>42</v>
      </c>
      <c r="I158" s="36" t="s">
        <v>42</v>
      </c>
      <c r="J158" s="37">
        <v>0.76</v>
      </c>
      <c r="K158" s="36" t="s">
        <v>42</v>
      </c>
      <c r="L158" s="37">
        <v>0.53</v>
      </c>
      <c r="M158" s="38">
        <v>8.57</v>
      </c>
      <c r="N158" s="39">
        <v>5</v>
      </c>
      <c r="R158" s="6" t="s">
        <v>65</v>
      </c>
    </row>
    <row r="159" spans="1:20" s="1" customFormat="1" x14ac:dyDescent="0.2">
      <c r="A159" s="31"/>
      <c r="B159" s="30" t="s">
        <v>66</v>
      </c>
      <c r="C159" s="132" t="s">
        <v>67</v>
      </c>
      <c r="D159" s="132"/>
      <c r="E159" s="132"/>
      <c r="F159" s="36" t="s">
        <v>42</v>
      </c>
      <c r="G159" s="36" t="s">
        <v>42</v>
      </c>
      <c r="H159" s="36" t="s">
        <v>42</v>
      </c>
      <c r="I159" s="36" t="s">
        <v>42</v>
      </c>
      <c r="J159" s="37">
        <v>22.69</v>
      </c>
      <c r="K159" s="36" t="s">
        <v>42</v>
      </c>
      <c r="L159" s="37">
        <v>15.88</v>
      </c>
      <c r="M159" s="38">
        <v>8.57</v>
      </c>
      <c r="N159" s="39">
        <v>136</v>
      </c>
      <c r="R159" s="6" t="s">
        <v>67</v>
      </c>
    </row>
    <row r="160" spans="1:20" s="1" customFormat="1" x14ac:dyDescent="0.2">
      <c r="A160" s="31"/>
      <c r="B160" s="30" t="s">
        <v>42</v>
      </c>
      <c r="C160" s="113" t="s">
        <v>71</v>
      </c>
      <c r="D160" s="113"/>
      <c r="E160" s="113"/>
      <c r="F160" s="25" t="s">
        <v>72</v>
      </c>
      <c r="G160" s="25" t="s">
        <v>1007</v>
      </c>
      <c r="H160" s="25" t="s">
        <v>42</v>
      </c>
      <c r="I160" s="25" t="s">
        <v>1008</v>
      </c>
      <c r="J160" s="26" t="s">
        <v>42</v>
      </c>
      <c r="K160" s="25" t="s">
        <v>42</v>
      </c>
      <c r="L160" s="26" t="s">
        <v>42</v>
      </c>
      <c r="M160" s="27" t="s">
        <v>42</v>
      </c>
      <c r="N160" s="28" t="s">
        <v>42</v>
      </c>
      <c r="S160" s="6" t="s">
        <v>71</v>
      </c>
    </row>
    <row r="161" spans="1:20" s="1" customFormat="1" x14ac:dyDescent="0.2">
      <c r="A161" s="31"/>
      <c r="B161" s="30" t="s">
        <v>42</v>
      </c>
      <c r="C161" s="111" t="s">
        <v>75</v>
      </c>
      <c r="D161" s="111"/>
      <c r="E161" s="111"/>
      <c r="F161" s="41" t="s">
        <v>72</v>
      </c>
      <c r="G161" s="41" t="s">
        <v>763</v>
      </c>
      <c r="H161" s="41" t="s">
        <v>42</v>
      </c>
      <c r="I161" s="41" t="s">
        <v>1009</v>
      </c>
      <c r="J161" s="42" t="s">
        <v>42</v>
      </c>
      <c r="K161" s="41" t="s">
        <v>42</v>
      </c>
      <c r="L161" s="42" t="s">
        <v>42</v>
      </c>
      <c r="M161" s="43" t="s">
        <v>42</v>
      </c>
      <c r="N161" s="44" t="s">
        <v>42</v>
      </c>
      <c r="S161" s="6" t="s">
        <v>75</v>
      </c>
    </row>
    <row r="162" spans="1:20" s="1" customFormat="1" x14ac:dyDescent="0.2">
      <c r="A162" s="31"/>
      <c r="B162" s="30" t="s">
        <v>42</v>
      </c>
      <c r="C162" s="111" t="s">
        <v>78</v>
      </c>
      <c r="D162" s="111"/>
      <c r="E162" s="111"/>
      <c r="F162" s="41" t="s">
        <v>42</v>
      </c>
      <c r="G162" s="41" t="s">
        <v>42</v>
      </c>
      <c r="H162" s="41" t="s">
        <v>42</v>
      </c>
      <c r="I162" s="41" t="s">
        <v>42</v>
      </c>
      <c r="J162" s="42">
        <v>87.25</v>
      </c>
      <c r="K162" s="41" t="s">
        <v>42</v>
      </c>
      <c r="L162" s="42">
        <v>61.07</v>
      </c>
      <c r="M162" s="43" t="s">
        <v>42</v>
      </c>
      <c r="N162" s="44" t="s">
        <v>42</v>
      </c>
      <c r="S162" s="6" t="s">
        <v>78</v>
      </c>
    </row>
    <row r="163" spans="1:20" s="1" customFormat="1" x14ac:dyDescent="0.2">
      <c r="A163" s="31"/>
      <c r="B163" s="30" t="s">
        <v>42</v>
      </c>
      <c r="C163" s="111" t="s">
        <v>79</v>
      </c>
      <c r="D163" s="111"/>
      <c r="E163" s="111"/>
      <c r="F163" s="41" t="s">
        <v>42</v>
      </c>
      <c r="G163" s="41" t="s">
        <v>42</v>
      </c>
      <c r="H163" s="41" t="s">
        <v>42</v>
      </c>
      <c r="I163" s="41" t="s">
        <v>42</v>
      </c>
      <c r="J163" s="42" t="s">
        <v>42</v>
      </c>
      <c r="K163" s="41" t="s">
        <v>42</v>
      </c>
      <c r="L163" s="42">
        <v>41.92</v>
      </c>
      <c r="M163" s="43" t="s">
        <v>42</v>
      </c>
      <c r="N163" s="44">
        <v>360</v>
      </c>
      <c r="S163" s="6" t="s">
        <v>79</v>
      </c>
    </row>
    <row r="164" spans="1:20" s="1" customFormat="1" ht="22.5" x14ac:dyDescent="0.2">
      <c r="A164" s="31"/>
      <c r="B164" s="30" t="s">
        <v>890</v>
      </c>
      <c r="C164" s="111" t="s">
        <v>891</v>
      </c>
      <c r="D164" s="111"/>
      <c r="E164" s="111"/>
      <c r="F164" s="41" t="s">
        <v>82</v>
      </c>
      <c r="G164" s="41" t="s">
        <v>658</v>
      </c>
      <c r="H164" s="41" t="s">
        <v>42</v>
      </c>
      <c r="I164" s="41" t="s">
        <v>658</v>
      </c>
      <c r="J164" s="42" t="s">
        <v>42</v>
      </c>
      <c r="K164" s="41" t="s">
        <v>42</v>
      </c>
      <c r="L164" s="42">
        <v>39.82</v>
      </c>
      <c r="M164" s="43" t="s">
        <v>42</v>
      </c>
      <c r="N164" s="44">
        <v>342</v>
      </c>
      <c r="S164" s="6" t="s">
        <v>891</v>
      </c>
    </row>
    <row r="165" spans="1:20" s="1" customFormat="1" ht="22.5" x14ac:dyDescent="0.2">
      <c r="A165" s="31"/>
      <c r="B165" s="30" t="s">
        <v>892</v>
      </c>
      <c r="C165" s="111" t="s">
        <v>893</v>
      </c>
      <c r="D165" s="111"/>
      <c r="E165" s="111"/>
      <c r="F165" s="41" t="s">
        <v>82</v>
      </c>
      <c r="G165" s="41" t="s">
        <v>119</v>
      </c>
      <c r="H165" s="41" t="s">
        <v>42</v>
      </c>
      <c r="I165" s="41" t="s">
        <v>119</v>
      </c>
      <c r="J165" s="42" t="s">
        <v>42</v>
      </c>
      <c r="K165" s="41" t="s">
        <v>42</v>
      </c>
      <c r="L165" s="42">
        <v>27.25</v>
      </c>
      <c r="M165" s="43" t="s">
        <v>42</v>
      </c>
      <c r="N165" s="44">
        <v>234</v>
      </c>
      <c r="S165" s="6" t="s">
        <v>893</v>
      </c>
    </row>
    <row r="166" spans="1:20" s="1" customFormat="1" x14ac:dyDescent="0.2">
      <c r="A166" s="45"/>
      <c r="B166" s="69"/>
      <c r="C166" s="109" t="s">
        <v>91</v>
      </c>
      <c r="D166" s="109"/>
      <c r="E166" s="109"/>
      <c r="F166" s="46" t="s">
        <v>42</v>
      </c>
      <c r="G166" s="46" t="s">
        <v>42</v>
      </c>
      <c r="H166" s="46" t="s">
        <v>42</v>
      </c>
      <c r="I166" s="46" t="s">
        <v>42</v>
      </c>
      <c r="J166" s="47" t="s">
        <v>42</v>
      </c>
      <c r="K166" s="46" t="s">
        <v>42</v>
      </c>
      <c r="L166" s="47">
        <v>128.13999999999999</v>
      </c>
      <c r="M166" s="43" t="s">
        <v>42</v>
      </c>
      <c r="N166" s="48">
        <v>1100</v>
      </c>
      <c r="T166" s="6" t="s">
        <v>91</v>
      </c>
    </row>
    <row r="167" spans="1:20" s="1" customFormat="1" ht="22.5" x14ac:dyDescent="0.2">
      <c r="A167" s="24" t="s">
        <v>307</v>
      </c>
      <c r="B167" s="70" t="s">
        <v>1010</v>
      </c>
      <c r="C167" s="113" t="s">
        <v>1011</v>
      </c>
      <c r="D167" s="113"/>
      <c r="E167" s="113"/>
      <c r="F167" s="25" t="s">
        <v>131</v>
      </c>
      <c r="G167" s="25" t="s">
        <v>42</v>
      </c>
      <c r="H167" s="25" t="s">
        <v>42</v>
      </c>
      <c r="I167" s="25" t="s">
        <v>1012</v>
      </c>
      <c r="J167" s="26" t="s">
        <v>42</v>
      </c>
      <c r="K167" s="25" t="s">
        <v>42</v>
      </c>
      <c r="L167" s="26" t="s">
        <v>42</v>
      </c>
      <c r="M167" s="27" t="s">
        <v>42</v>
      </c>
      <c r="N167" s="28" t="s">
        <v>42</v>
      </c>
      <c r="Q167" s="6" t="s">
        <v>1011</v>
      </c>
    </row>
    <row r="168" spans="1:20" s="1" customFormat="1" x14ac:dyDescent="0.2">
      <c r="A168" s="31"/>
      <c r="B168" s="30" t="s">
        <v>54</v>
      </c>
      <c r="C168" s="133" t="s">
        <v>60</v>
      </c>
      <c r="D168" s="133"/>
      <c r="E168" s="133"/>
      <c r="F168" s="32" t="s">
        <v>42</v>
      </c>
      <c r="G168" s="32" t="s">
        <v>42</v>
      </c>
      <c r="H168" s="32" t="s">
        <v>42</v>
      </c>
      <c r="I168" s="32" t="s">
        <v>42</v>
      </c>
      <c r="J168" s="33">
        <v>154.91999999999999</v>
      </c>
      <c r="K168" s="32" t="s">
        <v>42</v>
      </c>
      <c r="L168" s="33">
        <v>34.08</v>
      </c>
      <c r="M168" s="34">
        <v>8.57</v>
      </c>
      <c r="N168" s="35">
        <v>292</v>
      </c>
      <c r="R168" s="6" t="s">
        <v>60</v>
      </c>
    </row>
    <row r="169" spans="1:20" s="1" customFormat="1" x14ac:dyDescent="0.2">
      <c r="A169" s="31"/>
      <c r="B169" s="30" t="s">
        <v>62</v>
      </c>
      <c r="C169" s="132" t="s">
        <v>63</v>
      </c>
      <c r="D169" s="132"/>
      <c r="E169" s="132"/>
      <c r="F169" s="36" t="s">
        <v>42</v>
      </c>
      <c r="G169" s="36" t="s">
        <v>42</v>
      </c>
      <c r="H169" s="36" t="s">
        <v>42</v>
      </c>
      <c r="I169" s="36" t="s">
        <v>42</v>
      </c>
      <c r="J169" s="37">
        <v>0.31</v>
      </c>
      <c r="K169" s="36" t="s">
        <v>42</v>
      </c>
      <c r="L169" s="37">
        <v>7.0000000000000007E-2</v>
      </c>
      <c r="M169" s="38">
        <v>8.57</v>
      </c>
      <c r="N169" s="39">
        <v>1</v>
      </c>
      <c r="R169" s="6" t="s">
        <v>63</v>
      </c>
    </row>
    <row r="170" spans="1:20" s="1" customFormat="1" x14ac:dyDescent="0.2">
      <c r="A170" s="31"/>
      <c r="B170" s="30" t="s">
        <v>64</v>
      </c>
      <c r="C170" s="132" t="s">
        <v>65</v>
      </c>
      <c r="D170" s="132"/>
      <c r="E170" s="132"/>
      <c r="F170" s="36" t="s">
        <v>42</v>
      </c>
      <c r="G170" s="36" t="s">
        <v>42</v>
      </c>
      <c r="H170" s="36" t="s">
        <v>42</v>
      </c>
      <c r="I170" s="36" t="s">
        <v>42</v>
      </c>
      <c r="J170" s="37">
        <v>0.14000000000000001</v>
      </c>
      <c r="K170" s="36" t="s">
        <v>42</v>
      </c>
      <c r="L170" s="37">
        <v>0.03</v>
      </c>
      <c r="M170" s="38">
        <v>8.57</v>
      </c>
      <c r="N170" s="39" t="s">
        <v>42</v>
      </c>
      <c r="R170" s="6" t="s">
        <v>65</v>
      </c>
    </row>
    <row r="171" spans="1:20" s="1" customFormat="1" x14ac:dyDescent="0.2">
      <c r="A171" s="31"/>
      <c r="B171" s="30" t="s">
        <v>66</v>
      </c>
      <c r="C171" s="132" t="s">
        <v>67</v>
      </c>
      <c r="D171" s="132"/>
      <c r="E171" s="132"/>
      <c r="F171" s="36" t="s">
        <v>42</v>
      </c>
      <c r="G171" s="36" t="s">
        <v>42</v>
      </c>
      <c r="H171" s="36" t="s">
        <v>42</v>
      </c>
      <c r="I171" s="36" t="s">
        <v>42</v>
      </c>
      <c r="J171" s="37">
        <v>51.53</v>
      </c>
      <c r="K171" s="36" t="s">
        <v>42</v>
      </c>
      <c r="L171" s="37">
        <v>11.34</v>
      </c>
      <c r="M171" s="38">
        <v>8.57</v>
      </c>
      <c r="N171" s="39">
        <v>97</v>
      </c>
      <c r="R171" s="6" t="s">
        <v>67</v>
      </c>
    </row>
    <row r="172" spans="1:20" s="1" customFormat="1" x14ac:dyDescent="0.2">
      <c r="A172" s="31"/>
      <c r="B172" s="30" t="s">
        <v>42</v>
      </c>
      <c r="C172" s="113" t="s">
        <v>71</v>
      </c>
      <c r="D172" s="113"/>
      <c r="E172" s="113"/>
      <c r="F172" s="25" t="s">
        <v>72</v>
      </c>
      <c r="G172" s="25" t="s">
        <v>1013</v>
      </c>
      <c r="H172" s="25" t="s">
        <v>42</v>
      </c>
      <c r="I172" s="25" t="s">
        <v>1014</v>
      </c>
      <c r="J172" s="26" t="s">
        <v>42</v>
      </c>
      <c r="K172" s="25" t="s">
        <v>42</v>
      </c>
      <c r="L172" s="26" t="s">
        <v>42</v>
      </c>
      <c r="M172" s="27" t="s">
        <v>42</v>
      </c>
      <c r="N172" s="28" t="s">
        <v>42</v>
      </c>
      <c r="S172" s="6" t="s">
        <v>71</v>
      </c>
    </row>
    <row r="173" spans="1:20" s="1" customFormat="1" x14ac:dyDescent="0.2">
      <c r="A173" s="31"/>
      <c r="B173" s="30" t="s">
        <v>42</v>
      </c>
      <c r="C173" s="111" t="s">
        <v>75</v>
      </c>
      <c r="D173" s="111"/>
      <c r="E173" s="111"/>
      <c r="F173" s="41" t="s">
        <v>72</v>
      </c>
      <c r="G173" s="41" t="s">
        <v>480</v>
      </c>
      <c r="H173" s="41" t="s">
        <v>42</v>
      </c>
      <c r="I173" s="41" t="s">
        <v>1015</v>
      </c>
      <c r="J173" s="42" t="s">
        <v>42</v>
      </c>
      <c r="K173" s="41" t="s">
        <v>42</v>
      </c>
      <c r="L173" s="42" t="s">
        <v>42</v>
      </c>
      <c r="M173" s="43" t="s">
        <v>42</v>
      </c>
      <c r="N173" s="44" t="s">
        <v>42</v>
      </c>
      <c r="S173" s="6" t="s">
        <v>75</v>
      </c>
    </row>
    <row r="174" spans="1:20" s="1" customFormat="1" x14ac:dyDescent="0.2">
      <c r="A174" s="31"/>
      <c r="B174" s="30" t="s">
        <v>42</v>
      </c>
      <c r="C174" s="111" t="s">
        <v>78</v>
      </c>
      <c r="D174" s="111"/>
      <c r="E174" s="111"/>
      <c r="F174" s="41" t="s">
        <v>42</v>
      </c>
      <c r="G174" s="41" t="s">
        <v>42</v>
      </c>
      <c r="H174" s="41" t="s">
        <v>42</v>
      </c>
      <c r="I174" s="41" t="s">
        <v>42</v>
      </c>
      <c r="J174" s="42">
        <v>206.76</v>
      </c>
      <c r="K174" s="41" t="s">
        <v>42</v>
      </c>
      <c r="L174" s="42">
        <v>45.49</v>
      </c>
      <c r="M174" s="43" t="s">
        <v>42</v>
      </c>
      <c r="N174" s="44" t="s">
        <v>42</v>
      </c>
      <c r="S174" s="6" t="s">
        <v>78</v>
      </c>
    </row>
    <row r="175" spans="1:20" s="1" customFormat="1" x14ac:dyDescent="0.2">
      <c r="A175" s="31"/>
      <c r="B175" s="30" t="s">
        <v>42</v>
      </c>
      <c r="C175" s="111" t="s">
        <v>79</v>
      </c>
      <c r="D175" s="111"/>
      <c r="E175" s="111"/>
      <c r="F175" s="41" t="s">
        <v>42</v>
      </c>
      <c r="G175" s="41" t="s">
        <v>42</v>
      </c>
      <c r="H175" s="41" t="s">
        <v>42</v>
      </c>
      <c r="I175" s="41" t="s">
        <v>42</v>
      </c>
      <c r="J175" s="42" t="s">
        <v>42</v>
      </c>
      <c r="K175" s="41" t="s">
        <v>42</v>
      </c>
      <c r="L175" s="42">
        <v>34.11</v>
      </c>
      <c r="M175" s="43" t="s">
        <v>42</v>
      </c>
      <c r="N175" s="44">
        <v>292</v>
      </c>
      <c r="S175" s="6" t="s">
        <v>79</v>
      </c>
    </row>
    <row r="176" spans="1:20" s="1" customFormat="1" ht="22.5" x14ac:dyDescent="0.2">
      <c r="A176" s="31"/>
      <c r="B176" s="30" t="s">
        <v>890</v>
      </c>
      <c r="C176" s="111" t="s">
        <v>891</v>
      </c>
      <c r="D176" s="111"/>
      <c r="E176" s="111"/>
      <c r="F176" s="41" t="s">
        <v>82</v>
      </c>
      <c r="G176" s="41" t="s">
        <v>658</v>
      </c>
      <c r="H176" s="41" t="s">
        <v>42</v>
      </c>
      <c r="I176" s="41" t="s">
        <v>658</v>
      </c>
      <c r="J176" s="42" t="s">
        <v>42</v>
      </c>
      <c r="K176" s="41" t="s">
        <v>42</v>
      </c>
      <c r="L176" s="42">
        <v>32.4</v>
      </c>
      <c r="M176" s="43" t="s">
        <v>42</v>
      </c>
      <c r="N176" s="44">
        <v>277</v>
      </c>
      <c r="S176" s="6" t="s">
        <v>891</v>
      </c>
    </row>
    <row r="177" spans="1:20" s="1" customFormat="1" ht="22.5" x14ac:dyDescent="0.2">
      <c r="A177" s="31"/>
      <c r="B177" s="30" t="s">
        <v>892</v>
      </c>
      <c r="C177" s="111" t="s">
        <v>893</v>
      </c>
      <c r="D177" s="111"/>
      <c r="E177" s="111"/>
      <c r="F177" s="41" t="s">
        <v>82</v>
      </c>
      <c r="G177" s="41" t="s">
        <v>119</v>
      </c>
      <c r="H177" s="41" t="s">
        <v>42</v>
      </c>
      <c r="I177" s="41" t="s">
        <v>119</v>
      </c>
      <c r="J177" s="42" t="s">
        <v>42</v>
      </c>
      <c r="K177" s="41" t="s">
        <v>42</v>
      </c>
      <c r="L177" s="42">
        <v>22.17</v>
      </c>
      <c r="M177" s="43" t="s">
        <v>42</v>
      </c>
      <c r="N177" s="44">
        <v>190</v>
      </c>
      <c r="S177" s="6" t="s">
        <v>893</v>
      </c>
    </row>
    <row r="178" spans="1:20" s="1" customFormat="1" x14ac:dyDescent="0.2">
      <c r="A178" s="45"/>
      <c r="B178" s="69"/>
      <c r="C178" s="109" t="s">
        <v>91</v>
      </c>
      <c r="D178" s="109"/>
      <c r="E178" s="109"/>
      <c r="F178" s="46" t="s">
        <v>42</v>
      </c>
      <c r="G178" s="46" t="s">
        <v>42</v>
      </c>
      <c r="H178" s="46" t="s">
        <v>42</v>
      </c>
      <c r="I178" s="46" t="s">
        <v>42</v>
      </c>
      <c r="J178" s="47" t="s">
        <v>42</v>
      </c>
      <c r="K178" s="46" t="s">
        <v>42</v>
      </c>
      <c r="L178" s="47">
        <v>100.06</v>
      </c>
      <c r="M178" s="43" t="s">
        <v>42</v>
      </c>
      <c r="N178" s="48">
        <v>857</v>
      </c>
      <c r="T178" s="6" t="s">
        <v>91</v>
      </c>
    </row>
    <row r="179" spans="1:20" s="1" customFormat="1" ht="22.5" x14ac:dyDescent="0.2">
      <c r="A179" s="24" t="s">
        <v>311</v>
      </c>
      <c r="B179" s="70" t="s">
        <v>1016</v>
      </c>
      <c r="C179" s="113" t="s">
        <v>1017</v>
      </c>
      <c r="D179" s="113"/>
      <c r="E179" s="113"/>
      <c r="F179" s="25" t="s">
        <v>542</v>
      </c>
      <c r="G179" s="25" t="s">
        <v>42</v>
      </c>
      <c r="H179" s="25" t="s">
        <v>42</v>
      </c>
      <c r="I179" s="25" t="s">
        <v>238</v>
      </c>
      <c r="J179" s="26">
        <v>9.27</v>
      </c>
      <c r="K179" s="25" t="s">
        <v>42</v>
      </c>
      <c r="L179" s="26">
        <v>148.32</v>
      </c>
      <c r="M179" s="27">
        <v>8.57</v>
      </c>
      <c r="N179" s="28">
        <v>1271</v>
      </c>
      <c r="Q179" s="6" t="s">
        <v>1017</v>
      </c>
    </row>
    <row r="180" spans="1:20" s="1" customFormat="1" ht="22.5" x14ac:dyDescent="0.2">
      <c r="A180" s="24" t="s">
        <v>426</v>
      </c>
      <c r="B180" s="70" t="s">
        <v>1018</v>
      </c>
      <c r="C180" s="113" t="s">
        <v>1019</v>
      </c>
      <c r="D180" s="113"/>
      <c r="E180" s="113"/>
      <c r="F180" s="25" t="s">
        <v>542</v>
      </c>
      <c r="G180" s="25" t="s">
        <v>42</v>
      </c>
      <c r="H180" s="25" t="s">
        <v>42</v>
      </c>
      <c r="I180" s="25" t="s">
        <v>129</v>
      </c>
      <c r="J180" s="26">
        <v>1.19</v>
      </c>
      <c r="K180" s="25" t="s">
        <v>42</v>
      </c>
      <c r="L180" s="26">
        <v>7.14</v>
      </c>
      <c r="M180" s="27">
        <v>8.57</v>
      </c>
      <c r="N180" s="28">
        <v>61</v>
      </c>
      <c r="Q180" s="6" t="s">
        <v>1019</v>
      </c>
    </row>
    <row r="181" spans="1:20" s="1" customFormat="1" ht="22.5" x14ac:dyDescent="0.2">
      <c r="A181" s="24" t="s">
        <v>429</v>
      </c>
      <c r="B181" s="70" t="s">
        <v>1020</v>
      </c>
      <c r="C181" s="113" t="s">
        <v>1021</v>
      </c>
      <c r="D181" s="113"/>
      <c r="E181" s="113"/>
      <c r="F181" s="25" t="s">
        <v>131</v>
      </c>
      <c r="G181" s="25" t="s">
        <v>42</v>
      </c>
      <c r="H181" s="25" t="s">
        <v>42</v>
      </c>
      <c r="I181" s="25" t="s">
        <v>763</v>
      </c>
      <c r="J181" s="26" t="s">
        <v>42</v>
      </c>
      <c r="K181" s="25" t="s">
        <v>42</v>
      </c>
      <c r="L181" s="26" t="s">
        <v>42</v>
      </c>
      <c r="M181" s="27" t="s">
        <v>42</v>
      </c>
      <c r="N181" s="28" t="s">
        <v>42</v>
      </c>
      <c r="Q181" s="6" t="s">
        <v>1021</v>
      </c>
    </row>
    <row r="182" spans="1:20" s="1" customFormat="1" x14ac:dyDescent="0.2">
      <c r="A182" s="31"/>
      <c r="B182" s="30" t="s">
        <v>54</v>
      </c>
      <c r="C182" s="133" t="s">
        <v>60</v>
      </c>
      <c r="D182" s="133"/>
      <c r="E182" s="133"/>
      <c r="F182" s="32" t="s">
        <v>42</v>
      </c>
      <c r="G182" s="32" t="s">
        <v>42</v>
      </c>
      <c r="H182" s="32" t="s">
        <v>42</v>
      </c>
      <c r="I182" s="32" t="s">
        <v>42</v>
      </c>
      <c r="J182" s="33">
        <v>174.89</v>
      </c>
      <c r="K182" s="32" t="s">
        <v>42</v>
      </c>
      <c r="L182" s="33">
        <v>10.49</v>
      </c>
      <c r="M182" s="34">
        <v>8.57</v>
      </c>
      <c r="N182" s="35">
        <v>90</v>
      </c>
      <c r="R182" s="6" t="s">
        <v>60</v>
      </c>
    </row>
    <row r="183" spans="1:20" s="1" customFormat="1" x14ac:dyDescent="0.2">
      <c r="A183" s="31"/>
      <c r="B183" s="30" t="s">
        <v>62</v>
      </c>
      <c r="C183" s="132" t="s">
        <v>63</v>
      </c>
      <c r="D183" s="132"/>
      <c r="E183" s="132"/>
      <c r="F183" s="36" t="s">
        <v>42</v>
      </c>
      <c r="G183" s="36" t="s">
        <v>42</v>
      </c>
      <c r="H183" s="36" t="s">
        <v>42</v>
      </c>
      <c r="I183" s="36" t="s">
        <v>42</v>
      </c>
      <c r="J183" s="37">
        <v>0.31</v>
      </c>
      <c r="K183" s="36" t="s">
        <v>42</v>
      </c>
      <c r="L183" s="37">
        <v>0.02</v>
      </c>
      <c r="M183" s="38">
        <v>8.57</v>
      </c>
      <c r="N183" s="39" t="s">
        <v>42</v>
      </c>
      <c r="R183" s="6" t="s">
        <v>63</v>
      </c>
    </row>
    <row r="184" spans="1:20" s="1" customFormat="1" x14ac:dyDescent="0.2">
      <c r="A184" s="31"/>
      <c r="B184" s="30" t="s">
        <v>64</v>
      </c>
      <c r="C184" s="132" t="s">
        <v>65</v>
      </c>
      <c r="D184" s="132"/>
      <c r="E184" s="132"/>
      <c r="F184" s="36" t="s">
        <v>42</v>
      </c>
      <c r="G184" s="36" t="s">
        <v>42</v>
      </c>
      <c r="H184" s="36" t="s">
        <v>42</v>
      </c>
      <c r="I184" s="36" t="s">
        <v>42</v>
      </c>
      <c r="J184" s="37">
        <v>0.14000000000000001</v>
      </c>
      <c r="K184" s="36" t="s">
        <v>42</v>
      </c>
      <c r="L184" s="37">
        <v>0.01</v>
      </c>
      <c r="M184" s="38">
        <v>8.57</v>
      </c>
      <c r="N184" s="39" t="s">
        <v>42</v>
      </c>
      <c r="R184" s="6" t="s">
        <v>65</v>
      </c>
    </row>
    <row r="185" spans="1:20" s="1" customFormat="1" x14ac:dyDescent="0.2">
      <c r="A185" s="31"/>
      <c r="B185" s="30" t="s">
        <v>66</v>
      </c>
      <c r="C185" s="132" t="s">
        <v>67</v>
      </c>
      <c r="D185" s="132"/>
      <c r="E185" s="132"/>
      <c r="F185" s="36" t="s">
        <v>42</v>
      </c>
      <c r="G185" s="36" t="s">
        <v>42</v>
      </c>
      <c r="H185" s="36" t="s">
        <v>42</v>
      </c>
      <c r="I185" s="36" t="s">
        <v>42</v>
      </c>
      <c r="J185" s="37">
        <v>69.930000000000007</v>
      </c>
      <c r="K185" s="36" t="s">
        <v>42</v>
      </c>
      <c r="L185" s="37">
        <v>4.2</v>
      </c>
      <c r="M185" s="38">
        <v>8.57</v>
      </c>
      <c r="N185" s="39">
        <v>36</v>
      </c>
      <c r="R185" s="6" t="s">
        <v>67</v>
      </c>
    </row>
    <row r="186" spans="1:20" s="1" customFormat="1" x14ac:dyDescent="0.2">
      <c r="A186" s="31"/>
      <c r="B186" s="30" t="s">
        <v>42</v>
      </c>
      <c r="C186" s="113" t="s">
        <v>71</v>
      </c>
      <c r="D186" s="113"/>
      <c r="E186" s="113"/>
      <c r="F186" s="25" t="s">
        <v>72</v>
      </c>
      <c r="G186" s="25" t="s">
        <v>1022</v>
      </c>
      <c r="H186" s="25" t="s">
        <v>42</v>
      </c>
      <c r="I186" s="25" t="s">
        <v>1023</v>
      </c>
      <c r="J186" s="26" t="s">
        <v>42</v>
      </c>
      <c r="K186" s="25" t="s">
        <v>42</v>
      </c>
      <c r="L186" s="26" t="s">
        <v>42</v>
      </c>
      <c r="M186" s="27" t="s">
        <v>42</v>
      </c>
      <c r="N186" s="28" t="s">
        <v>42</v>
      </c>
      <c r="S186" s="6" t="s">
        <v>71</v>
      </c>
    </row>
    <row r="187" spans="1:20" s="1" customFormat="1" x14ac:dyDescent="0.2">
      <c r="A187" s="31"/>
      <c r="B187" s="30" t="s">
        <v>42</v>
      </c>
      <c r="C187" s="111" t="s">
        <v>75</v>
      </c>
      <c r="D187" s="111"/>
      <c r="E187" s="111"/>
      <c r="F187" s="41" t="s">
        <v>72</v>
      </c>
      <c r="G187" s="41" t="s">
        <v>480</v>
      </c>
      <c r="H187" s="41" t="s">
        <v>42</v>
      </c>
      <c r="I187" s="41" t="s">
        <v>900</v>
      </c>
      <c r="J187" s="42" t="s">
        <v>42</v>
      </c>
      <c r="K187" s="41" t="s">
        <v>42</v>
      </c>
      <c r="L187" s="42" t="s">
        <v>42</v>
      </c>
      <c r="M187" s="43" t="s">
        <v>42</v>
      </c>
      <c r="N187" s="44" t="s">
        <v>42</v>
      </c>
      <c r="S187" s="6" t="s">
        <v>75</v>
      </c>
    </row>
    <row r="188" spans="1:20" s="1" customFormat="1" x14ac:dyDescent="0.2">
      <c r="A188" s="31"/>
      <c r="B188" s="30" t="s">
        <v>42</v>
      </c>
      <c r="C188" s="111" t="s">
        <v>78</v>
      </c>
      <c r="D188" s="111"/>
      <c r="E188" s="111"/>
      <c r="F188" s="41" t="s">
        <v>42</v>
      </c>
      <c r="G188" s="41" t="s">
        <v>42</v>
      </c>
      <c r="H188" s="41" t="s">
        <v>42</v>
      </c>
      <c r="I188" s="41" t="s">
        <v>42</v>
      </c>
      <c r="J188" s="42">
        <v>245.13</v>
      </c>
      <c r="K188" s="41" t="s">
        <v>42</v>
      </c>
      <c r="L188" s="42">
        <v>14.71</v>
      </c>
      <c r="M188" s="43" t="s">
        <v>42</v>
      </c>
      <c r="N188" s="44" t="s">
        <v>42</v>
      </c>
      <c r="S188" s="6" t="s">
        <v>78</v>
      </c>
    </row>
    <row r="189" spans="1:20" s="1" customFormat="1" x14ac:dyDescent="0.2">
      <c r="A189" s="31"/>
      <c r="B189" s="30" t="s">
        <v>42</v>
      </c>
      <c r="C189" s="111" t="s">
        <v>79</v>
      </c>
      <c r="D189" s="111"/>
      <c r="E189" s="111"/>
      <c r="F189" s="41" t="s">
        <v>42</v>
      </c>
      <c r="G189" s="41" t="s">
        <v>42</v>
      </c>
      <c r="H189" s="41" t="s">
        <v>42</v>
      </c>
      <c r="I189" s="41" t="s">
        <v>42</v>
      </c>
      <c r="J189" s="42" t="s">
        <v>42</v>
      </c>
      <c r="K189" s="41" t="s">
        <v>42</v>
      </c>
      <c r="L189" s="42">
        <v>10.5</v>
      </c>
      <c r="M189" s="43" t="s">
        <v>42</v>
      </c>
      <c r="N189" s="44">
        <v>90</v>
      </c>
      <c r="S189" s="6" t="s">
        <v>79</v>
      </c>
    </row>
    <row r="190" spans="1:20" s="1" customFormat="1" ht="22.5" x14ac:dyDescent="0.2">
      <c r="A190" s="31"/>
      <c r="B190" s="30" t="s">
        <v>890</v>
      </c>
      <c r="C190" s="111" t="s">
        <v>891</v>
      </c>
      <c r="D190" s="111"/>
      <c r="E190" s="111"/>
      <c r="F190" s="41" t="s">
        <v>82</v>
      </c>
      <c r="G190" s="41" t="s">
        <v>658</v>
      </c>
      <c r="H190" s="41" t="s">
        <v>42</v>
      </c>
      <c r="I190" s="41" t="s">
        <v>658</v>
      </c>
      <c r="J190" s="42" t="s">
        <v>42</v>
      </c>
      <c r="K190" s="41" t="s">
        <v>42</v>
      </c>
      <c r="L190" s="42">
        <v>9.98</v>
      </c>
      <c r="M190" s="43" t="s">
        <v>42</v>
      </c>
      <c r="N190" s="44">
        <v>86</v>
      </c>
      <c r="S190" s="6" t="s">
        <v>891</v>
      </c>
    </row>
    <row r="191" spans="1:20" s="1" customFormat="1" ht="22.5" x14ac:dyDescent="0.2">
      <c r="A191" s="31"/>
      <c r="B191" s="30" t="s">
        <v>892</v>
      </c>
      <c r="C191" s="111" t="s">
        <v>893</v>
      </c>
      <c r="D191" s="111"/>
      <c r="E191" s="111"/>
      <c r="F191" s="41" t="s">
        <v>82</v>
      </c>
      <c r="G191" s="41" t="s">
        <v>119</v>
      </c>
      <c r="H191" s="41" t="s">
        <v>42</v>
      </c>
      <c r="I191" s="41" t="s">
        <v>119</v>
      </c>
      <c r="J191" s="42" t="s">
        <v>42</v>
      </c>
      <c r="K191" s="41" t="s">
        <v>42</v>
      </c>
      <c r="L191" s="42">
        <v>6.83</v>
      </c>
      <c r="M191" s="43" t="s">
        <v>42</v>
      </c>
      <c r="N191" s="44">
        <v>59</v>
      </c>
      <c r="S191" s="6" t="s">
        <v>893</v>
      </c>
    </row>
    <row r="192" spans="1:20" s="1" customFormat="1" x14ac:dyDescent="0.2">
      <c r="A192" s="45"/>
      <c r="B192" s="69"/>
      <c r="C192" s="109" t="s">
        <v>91</v>
      </c>
      <c r="D192" s="109"/>
      <c r="E192" s="109"/>
      <c r="F192" s="46" t="s">
        <v>42</v>
      </c>
      <c r="G192" s="46" t="s">
        <v>42</v>
      </c>
      <c r="H192" s="46" t="s">
        <v>42</v>
      </c>
      <c r="I192" s="46" t="s">
        <v>42</v>
      </c>
      <c r="J192" s="47" t="s">
        <v>42</v>
      </c>
      <c r="K192" s="46" t="s">
        <v>42</v>
      </c>
      <c r="L192" s="47">
        <v>31.52</v>
      </c>
      <c r="M192" s="43" t="s">
        <v>42</v>
      </c>
      <c r="N192" s="48">
        <v>271</v>
      </c>
      <c r="T192" s="6" t="s">
        <v>91</v>
      </c>
    </row>
    <row r="193" spans="1:20" s="1" customFormat="1" ht="22.5" x14ac:dyDescent="0.2">
      <c r="A193" s="24" t="s">
        <v>433</v>
      </c>
      <c r="B193" s="70" t="s">
        <v>1024</v>
      </c>
      <c r="C193" s="113" t="s">
        <v>1025</v>
      </c>
      <c r="D193" s="113"/>
      <c r="E193" s="113"/>
      <c r="F193" s="25" t="s">
        <v>542</v>
      </c>
      <c r="G193" s="25" t="s">
        <v>42</v>
      </c>
      <c r="H193" s="25" t="s">
        <v>42</v>
      </c>
      <c r="I193" s="25" t="s">
        <v>129</v>
      </c>
      <c r="J193" s="26">
        <v>6.8</v>
      </c>
      <c r="K193" s="25" t="s">
        <v>42</v>
      </c>
      <c r="L193" s="26">
        <v>40.799999999999997</v>
      </c>
      <c r="M193" s="27">
        <v>8.57</v>
      </c>
      <c r="N193" s="28">
        <v>350</v>
      </c>
      <c r="Q193" s="6" t="s">
        <v>1025</v>
      </c>
    </row>
    <row r="194" spans="1:20" s="1" customFormat="1" ht="22.5" x14ac:dyDescent="0.2">
      <c r="A194" s="24" t="s">
        <v>435</v>
      </c>
      <c r="B194" s="70" t="s">
        <v>977</v>
      </c>
      <c r="C194" s="113" t="s">
        <v>1026</v>
      </c>
      <c r="D194" s="113"/>
      <c r="E194" s="113"/>
      <c r="F194" s="25" t="s">
        <v>131</v>
      </c>
      <c r="G194" s="25" t="s">
        <v>42</v>
      </c>
      <c r="H194" s="25" t="s">
        <v>42</v>
      </c>
      <c r="I194" s="25" t="s">
        <v>970</v>
      </c>
      <c r="J194" s="26" t="s">
        <v>42</v>
      </c>
      <c r="K194" s="25" t="s">
        <v>42</v>
      </c>
      <c r="L194" s="26" t="s">
        <v>42</v>
      </c>
      <c r="M194" s="27" t="s">
        <v>42</v>
      </c>
      <c r="N194" s="28" t="s">
        <v>42</v>
      </c>
      <c r="Q194" s="6" t="s">
        <v>1026</v>
      </c>
    </row>
    <row r="195" spans="1:20" s="1" customFormat="1" x14ac:dyDescent="0.2">
      <c r="A195" s="31"/>
      <c r="B195" s="30" t="s">
        <v>54</v>
      </c>
      <c r="C195" s="133" t="s">
        <v>60</v>
      </c>
      <c r="D195" s="133"/>
      <c r="E195" s="133"/>
      <c r="F195" s="32" t="s">
        <v>42</v>
      </c>
      <c r="G195" s="32" t="s">
        <v>42</v>
      </c>
      <c r="H195" s="32" t="s">
        <v>42</v>
      </c>
      <c r="I195" s="32" t="s">
        <v>42</v>
      </c>
      <c r="J195" s="33">
        <v>9.68</v>
      </c>
      <c r="K195" s="32" t="s">
        <v>42</v>
      </c>
      <c r="L195" s="33">
        <v>1.94</v>
      </c>
      <c r="M195" s="34">
        <v>8.57</v>
      </c>
      <c r="N195" s="35">
        <v>17</v>
      </c>
      <c r="R195" s="6" t="s">
        <v>60</v>
      </c>
    </row>
    <row r="196" spans="1:20" s="1" customFormat="1" x14ac:dyDescent="0.2">
      <c r="A196" s="31"/>
      <c r="B196" s="30" t="s">
        <v>62</v>
      </c>
      <c r="C196" s="132" t="s">
        <v>63</v>
      </c>
      <c r="D196" s="132"/>
      <c r="E196" s="132"/>
      <c r="F196" s="36" t="s">
        <v>42</v>
      </c>
      <c r="G196" s="36" t="s">
        <v>42</v>
      </c>
      <c r="H196" s="36" t="s">
        <v>42</v>
      </c>
      <c r="I196" s="36" t="s">
        <v>42</v>
      </c>
      <c r="J196" s="37">
        <v>1.81</v>
      </c>
      <c r="K196" s="36" t="s">
        <v>42</v>
      </c>
      <c r="L196" s="37">
        <v>0.36</v>
      </c>
      <c r="M196" s="38">
        <v>8.57</v>
      </c>
      <c r="N196" s="39">
        <v>3</v>
      </c>
      <c r="R196" s="6" t="s">
        <v>63</v>
      </c>
    </row>
    <row r="197" spans="1:20" s="1" customFormat="1" x14ac:dyDescent="0.2">
      <c r="A197" s="31"/>
      <c r="B197" s="30" t="s">
        <v>64</v>
      </c>
      <c r="C197" s="132" t="s">
        <v>65</v>
      </c>
      <c r="D197" s="132"/>
      <c r="E197" s="132"/>
      <c r="F197" s="36" t="s">
        <v>42</v>
      </c>
      <c r="G197" s="36" t="s">
        <v>42</v>
      </c>
      <c r="H197" s="36" t="s">
        <v>42</v>
      </c>
      <c r="I197" s="36" t="s">
        <v>42</v>
      </c>
      <c r="J197" s="37">
        <v>0.26</v>
      </c>
      <c r="K197" s="36" t="s">
        <v>42</v>
      </c>
      <c r="L197" s="37">
        <v>0.05</v>
      </c>
      <c r="M197" s="38">
        <v>8.57</v>
      </c>
      <c r="N197" s="39" t="s">
        <v>42</v>
      </c>
      <c r="R197" s="6" t="s">
        <v>65</v>
      </c>
    </row>
    <row r="198" spans="1:20" s="1" customFormat="1" x14ac:dyDescent="0.2">
      <c r="A198" s="31"/>
      <c r="B198" s="30" t="s">
        <v>66</v>
      </c>
      <c r="C198" s="132" t="s">
        <v>67</v>
      </c>
      <c r="D198" s="132"/>
      <c r="E198" s="132"/>
      <c r="F198" s="36" t="s">
        <v>42</v>
      </c>
      <c r="G198" s="36" t="s">
        <v>42</v>
      </c>
      <c r="H198" s="36" t="s">
        <v>42</v>
      </c>
      <c r="I198" s="36" t="s">
        <v>42</v>
      </c>
      <c r="J198" s="37">
        <v>9.93</v>
      </c>
      <c r="K198" s="36" t="s">
        <v>42</v>
      </c>
      <c r="L198" s="37">
        <v>1.99</v>
      </c>
      <c r="M198" s="38">
        <v>8.57</v>
      </c>
      <c r="N198" s="39">
        <v>17</v>
      </c>
      <c r="R198" s="6" t="s">
        <v>67</v>
      </c>
    </row>
    <row r="199" spans="1:20" s="1" customFormat="1" x14ac:dyDescent="0.2">
      <c r="A199" s="31"/>
      <c r="B199" s="30" t="s">
        <v>42</v>
      </c>
      <c r="C199" s="113" t="s">
        <v>71</v>
      </c>
      <c r="D199" s="113"/>
      <c r="E199" s="113"/>
      <c r="F199" s="25" t="s">
        <v>72</v>
      </c>
      <c r="G199" s="25" t="s">
        <v>601</v>
      </c>
      <c r="H199" s="25" t="s">
        <v>42</v>
      </c>
      <c r="I199" s="25" t="s">
        <v>979</v>
      </c>
      <c r="J199" s="26" t="s">
        <v>42</v>
      </c>
      <c r="K199" s="25" t="s">
        <v>42</v>
      </c>
      <c r="L199" s="26" t="s">
        <v>42</v>
      </c>
      <c r="M199" s="27" t="s">
        <v>42</v>
      </c>
      <c r="N199" s="28" t="s">
        <v>42</v>
      </c>
      <c r="S199" s="6" t="s">
        <v>71</v>
      </c>
    </row>
    <row r="200" spans="1:20" s="1" customFormat="1" x14ac:dyDescent="0.2">
      <c r="A200" s="31"/>
      <c r="B200" s="30" t="s">
        <v>42</v>
      </c>
      <c r="C200" s="111" t="s">
        <v>75</v>
      </c>
      <c r="D200" s="111"/>
      <c r="E200" s="111"/>
      <c r="F200" s="41" t="s">
        <v>72</v>
      </c>
      <c r="G200" s="41" t="s">
        <v>366</v>
      </c>
      <c r="H200" s="41" t="s">
        <v>42</v>
      </c>
      <c r="I200" s="41" t="s">
        <v>854</v>
      </c>
      <c r="J200" s="42" t="s">
        <v>42</v>
      </c>
      <c r="K200" s="41" t="s">
        <v>42</v>
      </c>
      <c r="L200" s="42" t="s">
        <v>42</v>
      </c>
      <c r="M200" s="43" t="s">
        <v>42</v>
      </c>
      <c r="N200" s="44" t="s">
        <v>42</v>
      </c>
      <c r="S200" s="6" t="s">
        <v>75</v>
      </c>
    </row>
    <row r="201" spans="1:20" s="1" customFormat="1" x14ac:dyDescent="0.2">
      <c r="A201" s="31"/>
      <c r="B201" s="30" t="s">
        <v>42</v>
      </c>
      <c r="C201" s="111" t="s">
        <v>78</v>
      </c>
      <c r="D201" s="111"/>
      <c r="E201" s="111"/>
      <c r="F201" s="41" t="s">
        <v>42</v>
      </c>
      <c r="G201" s="41" t="s">
        <v>42</v>
      </c>
      <c r="H201" s="41" t="s">
        <v>42</v>
      </c>
      <c r="I201" s="41" t="s">
        <v>42</v>
      </c>
      <c r="J201" s="42">
        <v>21.42</v>
      </c>
      <c r="K201" s="41" t="s">
        <v>42</v>
      </c>
      <c r="L201" s="42">
        <v>4.29</v>
      </c>
      <c r="M201" s="43" t="s">
        <v>42</v>
      </c>
      <c r="N201" s="44" t="s">
        <v>42</v>
      </c>
      <c r="S201" s="6" t="s">
        <v>78</v>
      </c>
    </row>
    <row r="202" spans="1:20" s="1" customFormat="1" x14ac:dyDescent="0.2">
      <c r="A202" s="31"/>
      <c r="B202" s="30" t="s">
        <v>42</v>
      </c>
      <c r="C202" s="111" t="s">
        <v>79</v>
      </c>
      <c r="D202" s="111"/>
      <c r="E202" s="111"/>
      <c r="F202" s="41" t="s">
        <v>42</v>
      </c>
      <c r="G202" s="41" t="s">
        <v>42</v>
      </c>
      <c r="H202" s="41" t="s">
        <v>42</v>
      </c>
      <c r="I202" s="41" t="s">
        <v>42</v>
      </c>
      <c r="J202" s="42" t="s">
        <v>42</v>
      </c>
      <c r="K202" s="41" t="s">
        <v>42</v>
      </c>
      <c r="L202" s="42">
        <v>1.99</v>
      </c>
      <c r="M202" s="43" t="s">
        <v>42</v>
      </c>
      <c r="N202" s="44">
        <v>17</v>
      </c>
      <c r="S202" s="6" t="s">
        <v>79</v>
      </c>
    </row>
    <row r="203" spans="1:20" s="1" customFormat="1" ht="22.5" x14ac:dyDescent="0.2">
      <c r="A203" s="31"/>
      <c r="B203" s="30" t="s">
        <v>890</v>
      </c>
      <c r="C203" s="111" t="s">
        <v>891</v>
      </c>
      <c r="D203" s="111"/>
      <c r="E203" s="111"/>
      <c r="F203" s="41" t="s">
        <v>82</v>
      </c>
      <c r="G203" s="41" t="s">
        <v>658</v>
      </c>
      <c r="H203" s="41" t="s">
        <v>42</v>
      </c>
      <c r="I203" s="41" t="s">
        <v>658</v>
      </c>
      <c r="J203" s="42" t="s">
        <v>42</v>
      </c>
      <c r="K203" s="41" t="s">
        <v>42</v>
      </c>
      <c r="L203" s="42">
        <v>1.89</v>
      </c>
      <c r="M203" s="43" t="s">
        <v>42</v>
      </c>
      <c r="N203" s="44">
        <v>16</v>
      </c>
      <c r="S203" s="6" t="s">
        <v>891</v>
      </c>
    </row>
    <row r="204" spans="1:20" s="1" customFormat="1" ht="22.5" x14ac:dyDescent="0.2">
      <c r="A204" s="31"/>
      <c r="B204" s="30" t="s">
        <v>892</v>
      </c>
      <c r="C204" s="111" t="s">
        <v>893</v>
      </c>
      <c r="D204" s="111"/>
      <c r="E204" s="111"/>
      <c r="F204" s="41" t="s">
        <v>82</v>
      </c>
      <c r="G204" s="41" t="s">
        <v>119</v>
      </c>
      <c r="H204" s="41" t="s">
        <v>42</v>
      </c>
      <c r="I204" s="41" t="s">
        <v>119</v>
      </c>
      <c r="J204" s="42" t="s">
        <v>42</v>
      </c>
      <c r="K204" s="41" t="s">
        <v>42</v>
      </c>
      <c r="L204" s="42">
        <v>1.29</v>
      </c>
      <c r="M204" s="43" t="s">
        <v>42</v>
      </c>
      <c r="N204" s="44">
        <v>11</v>
      </c>
      <c r="S204" s="6" t="s">
        <v>893</v>
      </c>
    </row>
    <row r="205" spans="1:20" s="1" customFormat="1" x14ac:dyDescent="0.2">
      <c r="A205" s="45"/>
      <c r="B205" s="69"/>
      <c r="C205" s="109" t="s">
        <v>91</v>
      </c>
      <c r="D205" s="109"/>
      <c r="E205" s="109"/>
      <c r="F205" s="46" t="s">
        <v>42</v>
      </c>
      <c r="G205" s="46" t="s">
        <v>42</v>
      </c>
      <c r="H205" s="46" t="s">
        <v>42</v>
      </c>
      <c r="I205" s="46" t="s">
        <v>42</v>
      </c>
      <c r="J205" s="47" t="s">
        <v>42</v>
      </c>
      <c r="K205" s="46" t="s">
        <v>42</v>
      </c>
      <c r="L205" s="47">
        <v>7.47</v>
      </c>
      <c r="M205" s="43" t="s">
        <v>42</v>
      </c>
      <c r="N205" s="48">
        <v>64</v>
      </c>
      <c r="T205" s="6" t="s">
        <v>91</v>
      </c>
    </row>
    <row r="206" spans="1:20" s="1" customFormat="1" ht="22.5" x14ac:dyDescent="0.2">
      <c r="A206" s="24" t="s">
        <v>439</v>
      </c>
      <c r="B206" s="70" t="s">
        <v>1027</v>
      </c>
      <c r="C206" s="113" t="s">
        <v>1028</v>
      </c>
      <c r="D206" s="113"/>
      <c r="E206" s="113"/>
      <c r="F206" s="25" t="s">
        <v>542</v>
      </c>
      <c r="G206" s="25" t="s">
        <v>42</v>
      </c>
      <c r="H206" s="25" t="s">
        <v>42</v>
      </c>
      <c r="I206" s="25" t="s">
        <v>115</v>
      </c>
      <c r="J206" s="26">
        <v>5.69</v>
      </c>
      <c r="K206" s="25" t="s">
        <v>42</v>
      </c>
      <c r="L206" s="26">
        <v>682.8</v>
      </c>
      <c r="M206" s="27">
        <v>8.57</v>
      </c>
      <c r="N206" s="28">
        <v>5852</v>
      </c>
      <c r="Q206" s="6" t="s">
        <v>1028</v>
      </c>
    </row>
    <row r="207" spans="1:20" s="1" customFormat="1" ht="22.5" x14ac:dyDescent="0.2">
      <c r="A207" s="24" t="s">
        <v>440</v>
      </c>
      <c r="B207" s="70" t="s">
        <v>1029</v>
      </c>
      <c r="C207" s="113" t="s">
        <v>1030</v>
      </c>
      <c r="D207" s="113"/>
      <c r="E207" s="113"/>
      <c r="F207" s="25" t="s">
        <v>542</v>
      </c>
      <c r="G207" s="25" t="s">
        <v>42</v>
      </c>
      <c r="H207" s="25" t="s">
        <v>42</v>
      </c>
      <c r="I207" s="25" t="s">
        <v>232</v>
      </c>
      <c r="J207" s="26">
        <v>10.65</v>
      </c>
      <c r="K207" s="25" t="s">
        <v>42</v>
      </c>
      <c r="L207" s="26">
        <v>159.75</v>
      </c>
      <c r="M207" s="27">
        <v>8.57</v>
      </c>
      <c r="N207" s="28">
        <v>1369</v>
      </c>
      <c r="Q207" s="6" t="s">
        <v>1030</v>
      </c>
    </row>
    <row r="208" spans="1:20" s="1" customFormat="1" ht="45" x14ac:dyDescent="0.2">
      <c r="A208" s="24" t="s">
        <v>443</v>
      </c>
      <c r="B208" s="70" t="s">
        <v>1031</v>
      </c>
      <c r="C208" s="113" t="s">
        <v>1032</v>
      </c>
      <c r="D208" s="113"/>
      <c r="E208" s="113"/>
      <c r="F208" s="25" t="s">
        <v>556</v>
      </c>
      <c r="G208" s="25" t="s">
        <v>42</v>
      </c>
      <c r="H208" s="25" t="s">
        <v>42</v>
      </c>
      <c r="I208" s="25" t="s">
        <v>366</v>
      </c>
      <c r="J208" s="26" t="s">
        <v>42</v>
      </c>
      <c r="K208" s="25" t="s">
        <v>42</v>
      </c>
      <c r="L208" s="26" t="s">
        <v>42</v>
      </c>
      <c r="M208" s="27" t="s">
        <v>42</v>
      </c>
      <c r="N208" s="28" t="s">
        <v>42</v>
      </c>
      <c r="Q208" s="6" t="s">
        <v>1032</v>
      </c>
    </row>
    <row r="209" spans="1:20" s="1" customFormat="1" x14ac:dyDescent="0.2">
      <c r="A209" s="31"/>
      <c r="B209" s="30" t="s">
        <v>54</v>
      </c>
      <c r="C209" s="133" t="s">
        <v>60</v>
      </c>
      <c r="D209" s="133"/>
      <c r="E209" s="133"/>
      <c r="F209" s="32" t="s">
        <v>42</v>
      </c>
      <c r="G209" s="32" t="s">
        <v>42</v>
      </c>
      <c r="H209" s="32" t="s">
        <v>42</v>
      </c>
      <c r="I209" s="32" t="s">
        <v>42</v>
      </c>
      <c r="J209" s="33">
        <v>313.47000000000003</v>
      </c>
      <c r="K209" s="32" t="s">
        <v>42</v>
      </c>
      <c r="L209" s="33">
        <v>6.27</v>
      </c>
      <c r="M209" s="34">
        <v>8.57</v>
      </c>
      <c r="N209" s="35">
        <v>54</v>
      </c>
      <c r="R209" s="6" t="s">
        <v>60</v>
      </c>
    </row>
    <row r="210" spans="1:20" s="1" customFormat="1" x14ac:dyDescent="0.2">
      <c r="A210" s="31"/>
      <c r="B210" s="30" t="s">
        <v>62</v>
      </c>
      <c r="C210" s="132" t="s">
        <v>63</v>
      </c>
      <c r="D210" s="132"/>
      <c r="E210" s="132"/>
      <c r="F210" s="36" t="s">
        <v>42</v>
      </c>
      <c r="G210" s="36" t="s">
        <v>42</v>
      </c>
      <c r="H210" s="36" t="s">
        <v>42</v>
      </c>
      <c r="I210" s="36" t="s">
        <v>42</v>
      </c>
      <c r="J210" s="37">
        <v>4.7699999999999996</v>
      </c>
      <c r="K210" s="36" t="s">
        <v>42</v>
      </c>
      <c r="L210" s="37">
        <v>0.1</v>
      </c>
      <c r="M210" s="38">
        <v>8.57</v>
      </c>
      <c r="N210" s="39">
        <v>1</v>
      </c>
      <c r="R210" s="6" t="s">
        <v>63</v>
      </c>
    </row>
    <row r="211" spans="1:20" s="1" customFormat="1" x14ac:dyDescent="0.2">
      <c r="A211" s="31"/>
      <c r="B211" s="30" t="s">
        <v>64</v>
      </c>
      <c r="C211" s="132" t="s">
        <v>65</v>
      </c>
      <c r="D211" s="132"/>
      <c r="E211" s="132"/>
      <c r="F211" s="36" t="s">
        <v>42</v>
      </c>
      <c r="G211" s="36" t="s">
        <v>42</v>
      </c>
      <c r="H211" s="36" t="s">
        <v>42</v>
      </c>
      <c r="I211" s="36" t="s">
        <v>42</v>
      </c>
      <c r="J211" s="37">
        <v>0.64</v>
      </c>
      <c r="K211" s="36" t="s">
        <v>42</v>
      </c>
      <c r="L211" s="37">
        <v>0.01</v>
      </c>
      <c r="M211" s="38">
        <v>8.57</v>
      </c>
      <c r="N211" s="39" t="s">
        <v>42</v>
      </c>
      <c r="R211" s="6" t="s">
        <v>65</v>
      </c>
    </row>
    <row r="212" spans="1:20" s="1" customFormat="1" x14ac:dyDescent="0.2">
      <c r="A212" s="31"/>
      <c r="B212" s="30" t="s">
        <v>66</v>
      </c>
      <c r="C212" s="132" t="s">
        <v>67</v>
      </c>
      <c r="D212" s="132"/>
      <c r="E212" s="132"/>
      <c r="F212" s="36" t="s">
        <v>42</v>
      </c>
      <c r="G212" s="36" t="s">
        <v>42</v>
      </c>
      <c r="H212" s="36" t="s">
        <v>42</v>
      </c>
      <c r="I212" s="36" t="s">
        <v>42</v>
      </c>
      <c r="J212" s="37">
        <v>105.83</v>
      </c>
      <c r="K212" s="36" t="s">
        <v>42</v>
      </c>
      <c r="L212" s="37">
        <v>2.12</v>
      </c>
      <c r="M212" s="38">
        <v>8.57</v>
      </c>
      <c r="N212" s="39">
        <v>18</v>
      </c>
      <c r="R212" s="6" t="s">
        <v>67</v>
      </c>
    </row>
    <row r="213" spans="1:20" s="1" customFormat="1" x14ac:dyDescent="0.2">
      <c r="A213" s="31"/>
      <c r="B213" s="30" t="s">
        <v>42</v>
      </c>
      <c r="C213" s="113" t="s">
        <v>71</v>
      </c>
      <c r="D213" s="113"/>
      <c r="E213" s="113"/>
      <c r="F213" s="25" t="s">
        <v>72</v>
      </c>
      <c r="G213" s="25" t="s">
        <v>1033</v>
      </c>
      <c r="H213" s="25" t="s">
        <v>42</v>
      </c>
      <c r="I213" s="25" t="s">
        <v>1034</v>
      </c>
      <c r="J213" s="26" t="s">
        <v>42</v>
      </c>
      <c r="K213" s="25" t="s">
        <v>42</v>
      </c>
      <c r="L213" s="26" t="s">
        <v>42</v>
      </c>
      <c r="M213" s="27" t="s">
        <v>42</v>
      </c>
      <c r="N213" s="28" t="s">
        <v>42</v>
      </c>
      <c r="S213" s="6" t="s">
        <v>71</v>
      </c>
    </row>
    <row r="214" spans="1:20" s="1" customFormat="1" x14ac:dyDescent="0.2">
      <c r="A214" s="31"/>
      <c r="B214" s="30" t="s">
        <v>42</v>
      </c>
      <c r="C214" s="111" t="s">
        <v>75</v>
      </c>
      <c r="D214" s="111"/>
      <c r="E214" s="111"/>
      <c r="F214" s="41" t="s">
        <v>72</v>
      </c>
      <c r="G214" s="41" t="s">
        <v>446</v>
      </c>
      <c r="H214" s="41" t="s">
        <v>42</v>
      </c>
      <c r="I214" s="41" t="s">
        <v>1035</v>
      </c>
      <c r="J214" s="42" t="s">
        <v>42</v>
      </c>
      <c r="K214" s="41" t="s">
        <v>42</v>
      </c>
      <c r="L214" s="42" t="s">
        <v>42</v>
      </c>
      <c r="M214" s="43" t="s">
        <v>42</v>
      </c>
      <c r="N214" s="44" t="s">
        <v>42</v>
      </c>
      <c r="S214" s="6" t="s">
        <v>75</v>
      </c>
    </row>
    <row r="215" spans="1:20" s="1" customFormat="1" x14ac:dyDescent="0.2">
      <c r="A215" s="31"/>
      <c r="B215" s="30" t="s">
        <v>42</v>
      </c>
      <c r="C215" s="111" t="s">
        <v>78</v>
      </c>
      <c r="D215" s="111"/>
      <c r="E215" s="111"/>
      <c r="F215" s="41" t="s">
        <v>42</v>
      </c>
      <c r="G215" s="41" t="s">
        <v>42</v>
      </c>
      <c r="H215" s="41" t="s">
        <v>42</v>
      </c>
      <c r="I215" s="41" t="s">
        <v>42</v>
      </c>
      <c r="J215" s="42">
        <v>424.07</v>
      </c>
      <c r="K215" s="41" t="s">
        <v>42</v>
      </c>
      <c r="L215" s="42">
        <v>8.49</v>
      </c>
      <c r="M215" s="43" t="s">
        <v>42</v>
      </c>
      <c r="N215" s="44" t="s">
        <v>42</v>
      </c>
      <c r="S215" s="6" t="s">
        <v>78</v>
      </c>
    </row>
    <row r="216" spans="1:20" s="1" customFormat="1" x14ac:dyDescent="0.2">
      <c r="A216" s="31"/>
      <c r="B216" s="30" t="s">
        <v>42</v>
      </c>
      <c r="C216" s="111" t="s">
        <v>79</v>
      </c>
      <c r="D216" s="111"/>
      <c r="E216" s="111"/>
      <c r="F216" s="41" t="s">
        <v>42</v>
      </c>
      <c r="G216" s="41" t="s">
        <v>42</v>
      </c>
      <c r="H216" s="41" t="s">
        <v>42</v>
      </c>
      <c r="I216" s="41" t="s">
        <v>42</v>
      </c>
      <c r="J216" s="42" t="s">
        <v>42</v>
      </c>
      <c r="K216" s="41" t="s">
        <v>42</v>
      </c>
      <c r="L216" s="42">
        <v>6.28</v>
      </c>
      <c r="M216" s="43" t="s">
        <v>42</v>
      </c>
      <c r="N216" s="44">
        <v>54</v>
      </c>
      <c r="S216" s="6" t="s">
        <v>79</v>
      </c>
    </row>
    <row r="217" spans="1:20" s="1" customFormat="1" ht="22.5" x14ac:dyDescent="0.2">
      <c r="A217" s="31"/>
      <c r="B217" s="30" t="s">
        <v>890</v>
      </c>
      <c r="C217" s="111" t="s">
        <v>891</v>
      </c>
      <c r="D217" s="111"/>
      <c r="E217" s="111"/>
      <c r="F217" s="41" t="s">
        <v>82</v>
      </c>
      <c r="G217" s="41" t="s">
        <v>658</v>
      </c>
      <c r="H217" s="41" t="s">
        <v>42</v>
      </c>
      <c r="I217" s="41" t="s">
        <v>658</v>
      </c>
      <c r="J217" s="42" t="s">
        <v>42</v>
      </c>
      <c r="K217" s="41" t="s">
        <v>42</v>
      </c>
      <c r="L217" s="42">
        <v>5.97</v>
      </c>
      <c r="M217" s="43" t="s">
        <v>42</v>
      </c>
      <c r="N217" s="44">
        <v>51</v>
      </c>
      <c r="S217" s="6" t="s">
        <v>891</v>
      </c>
    </row>
    <row r="218" spans="1:20" s="1" customFormat="1" ht="22.5" x14ac:dyDescent="0.2">
      <c r="A218" s="31"/>
      <c r="B218" s="30" t="s">
        <v>892</v>
      </c>
      <c r="C218" s="111" t="s">
        <v>893</v>
      </c>
      <c r="D218" s="111"/>
      <c r="E218" s="111"/>
      <c r="F218" s="41" t="s">
        <v>82</v>
      </c>
      <c r="G218" s="41" t="s">
        <v>119</v>
      </c>
      <c r="H218" s="41" t="s">
        <v>42</v>
      </c>
      <c r="I218" s="41" t="s">
        <v>119</v>
      </c>
      <c r="J218" s="42" t="s">
        <v>42</v>
      </c>
      <c r="K218" s="41" t="s">
        <v>42</v>
      </c>
      <c r="L218" s="42">
        <v>4.08</v>
      </c>
      <c r="M218" s="43" t="s">
        <v>42</v>
      </c>
      <c r="N218" s="44">
        <v>35</v>
      </c>
      <c r="S218" s="6" t="s">
        <v>893</v>
      </c>
    </row>
    <row r="219" spans="1:20" s="1" customFormat="1" x14ac:dyDescent="0.2">
      <c r="A219" s="45"/>
      <c r="B219" s="69"/>
      <c r="C219" s="109" t="s">
        <v>91</v>
      </c>
      <c r="D219" s="109"/>
      <c r="E219" s="109"/>
      <c r="F219" s="46" t="s">
        <v>42</v>
      </c>
      <c r="G219" s="46" t="s">
        <v>42</v>
      </c>
      <c r="H219" s="46" t="s">
        <v>42</v>
      </c>
      <c r="I219" s="46" t="s">
        <v>42</v>
      </c>
      <c r="J219" s="47" t="s">
        <v>42</v>
      </c>
      <c r="K219" s="46" t="s">
        <v>42</v>
      </c>
      <c r="L219" s="47">
        <v>18.54</v>
      </c>
      <c r="M219" s="43" t="s">
        <v>42</v>
      </c>
      <c r="N219" s="48">
        <v>159</v>
      </c>
      <c r="T219" s="6" t="s">
        <v>91</v>
      </c>
    </row>
    <row r="220" spans="1:20" s="1" customFormat="1" ht="33.75" x14ac:dyDescent="0.2">
      <c r="A220" s="24" t="s">
        <v>452</v>
      </c>
      <c r="B220" s="70" t="s">
        <v>1036</v>
      </c>
      <c r="C220" s="113" t="s">
        <v>1037</v>
      </c>
      <c r="D220" s="113"/>
      <c r="E220" s="113"/>
      <c r="F220" s="25" t="s">
        <v>571</v>
      </c>
      <c r="G220" s="25" t="s">
        <v>42</v>
      </c>
      <c r="H220" s="25" t="s">
        <v>42</v>
      </c>
      <c r="I220" s="25" t="s">
        <v>970</v>
      </c>
      <c r="J220" s="26">
        <v>68</v>
      </c>
      <c r="K220" s="25" t="s">
        <v>42</v>
      </c>
      <c r="L220" s="26">
        <v>13.6</v>
      </c>
      <c r="M220" s="27">
        <v>8.57</v>
      </c>
      <c r="N220" s="28">
        <v>117</v>
      </c>
      <c r="Q220" s="6" t="s">
        <v>1037</v>
      </c>
    </row>
    <row r="221" spans="1:20" s="1" customFormat="1" ht="33.75" x14ac:dyDescent="0.2">
      <c r="A221" s="24" t="s">
        <v>455</v>
      </c>
      <c r="B221" s="70" t="s">
        <v>1038</v>
      </c>
      <c r="C221" s="113" t="s">
        <v>1039</v>
      </c>
      <c r="D221" s="113"/>
      <c r="E221" s="113"/>
      <c r="F221" s="25" t="s">
        <v>556</v>
      </c>
      <c r="G221" s="25" t="s">
        <v>42</v>
      </c>
      <c r="H221" s="25" t="s">
        <v>42</v>
      </c>
      <c r="I221" s="25" t="s">
        <v>480</v>
      </c>
      <c r="J221" s="26" t="s">
        <v>42</v>
      </c>
      <c r="K221" s="25" t="s">
        <v>42</v>
      </c>
      <c r="L221" s="26" t="s">
        <v>42</v>
      </c>
      <c r="M221" s="27" t="s">
        <v>42</v>
      </c>
      <c r="N221" s="28" t="s">
        <v>42</v>
      </c>
      <c r="Q221" s="6" t="s">
        <v>1039</v>
      </c>
    </row>
    <row r="222" spans="1:20" s="1" customFormat="1" x14ac:dyDescent="0.2">
      <c r="A222" s="31"/>
      <c r="B222" s="30" t="s">
        <v>54</v>
      </c>
      <c r="C222" s="133" t="s">
        <v>60</v>
      </c>
      <c r="D222" s="133"/>
      <c r="E222" s="133"/>
      <c r="F222" s="32" t="s">
        <v>42</v>
      </c>
      <c r="G222" s="32" t="s">
        <v>42</v>
      </c>
      <c r="H222" s="32" t="s">
        <v>42</v>
      </c>
      <c r="I222" s="32" t="s">
        <v>42</v>
      </c>
      <c r="J222" s="33">
        <v>342.84</v>
      </c>
      <c r="K222" s="32" t="s">
        <v>42</v>
      </c>
      <c r="L222" s="33">
        <v>3.43</v>
      </c>
      <c r="M222" s="34">
        <v>8.57</v>
      </c>
      <c r="N222" s="35">
        <v>29</v>
      </c>
      <c r="R222" s="6" t="s">
        <v>60</v>
      </c>
    </row>
    <row r="223" spans="1:20" s="1" customFormat="1" x14ac:dyDescent="0.2">
      <c r="A223" s="31"/>
      <c r="B223" s="30" t="s">
        <v>62</v>
      </c>
      <c r="C223" s="132" t="s">
        <v>63</v>
      </c>
      <c r="D223" s="132"/>
      <c r="E223" s="132"/>
      <c r="F223" s="36" t="s">
        <v>42</v>
      </c>
      <c r="G223" s="36" t="s">
        <v>42</v>
      </c>
      <c r="H223" s="36" t="s">
        <v>42</v>
      </c>
      <c r="I223" s="36" t="s">
        <v>42</v>
      </c>
      <c r="J223" s="37">
        <v>4.7699999999999996</v>
      </c>
      <c r="K223" s="36" t="s">
        <v>42</v>
      </c>
      <c r="L223" s="37">
        <v>0.05</v>
      </c>
      <c r="M223" s="38">
        <v>8.57</v>
      </c>
      <c r="N223" s="39" t="s">
        <v>42</v>
      </c>
      <c r="R223" s="6" t="s">
        <v>63</v>
      </c>
    </row>
    <row r="224" spans="1:20" s="1" customFormat="1" x14ac:dyDescent="0.2">
      <c r="A224" s="31"/>
      <c r="B224" s="30" t="s">
        <v>64</v>
      </c>
      <c r="C224" s="132" t="s">
        <v>65</v>
      </c>
      <c r="D224" s="132"/>
      <c r="E224" s="132"/>
      <c r="F224" s="36" t="s">
        <v>42</v>
      </c>
      <c r="G224" s="36" t="s">
        <v>42</v>
      </c>
      <c r="H224" s="36" t="s">
        <v>42</v>
      </c>
      <c r="I224" s="36" t="s">
        <v>42</v>
      </c>
      <c r="J224" s="37">
        <v>0.64</v>
      </c>
      <c r="K224" s="36" t="s">
        <v>42</v>
      </c>
      <c r="L224" s="37">
        <v>0.01</v>
      </c>
      <c r="M224" s="38">
        <v>8.57</v>
      </c>
      <c r="N224" s="39" t="s">
        <v>42</v>
      </c>
      <c r="R224" s="6" t="s">
        <v>65</v>
      </c>
    </row>
    <row r="225" spans="1:22" s="1" customFormat="1" x14ac:dyDescent="0.2">
      <c r="A225" s="31"/>
      <c r="B225" s="30" t="s">
        <v>66</v>
      </c>
      <c r="C225" s="132" t="s">
        <v>67</v>
      </c>
      <c r="D225" s="132"/>
      <c r="E225" s="132"/>
      <c r="F225" s="36" t="s">
        <v>42</v>
      </c>
      <c r="G225" s="36" t="s">
        <v>42</v>
      </c>
      <c r="H225" s="36" t="s">
        <v>42</v>
      </c>
      <c r="I225" s="36" t="s">
        <v>42</v>
      </c>
      <c r="J225" s="37">
        <v>106.42</v>
      </c>
      <c r="K225" s="36" t="s">
        <v>42</v>
      </c>
      <c r="L225" s="37">
        <v>1.06</v>
      </c>
      <c r="M225" s="38">
        <v>8.57</v>
      </c>
      <c r="N225" s="39">
        <v>9</v>
      </c>
      <c r="R225" s="6" t="s">
        <v>67</v>
      </c>
    </row>
    <row r="226" spans="1:22" s="1" customFormat="1" x14ac:dyDescent="0.2">
      <c r="A226" s="31"/>
      <c r="B226" s="30" t="s">
        <v>42</v>
      </c>
      <c r="C226" s="113" t="s">
        <v>71</v>
      </c>
      <c r="D226" s="113"/>
      <c r="E226" s="113"/>
      <c r="F226" s="25" t="s">
        <v>72</v>
      </c>
      <c r="G226" s="25" t="s">
        <v>1040</v>
      </c>
      <c r="H226" s="25" t="s">
        <v>42</v>
      </c>
      <c r="I226" s="25" t="s">
        <v>1041</v>
      </c>
      <c r="J226" s="26" t="s">
        <v>42</v>
      </c>
      <c r="K226" s="25" t="s">
        <v>42</v>
      </c>
      <c r="L226" s="26" t="s">
        <v>42</v>
      </c>
      <c r="M226" s="27" t="s">
        <v>42</v>
      </c>
      <c r="N226" s="28" t="s">
        <v>42</v>
      </c>
      <c r="S226" s="6" t="s">
        <v>71</v>
      </c>
    </row>
    <row r="227" spans="1:22" s="1" customFormat="1" x14ac:dyDescent="0.2">
      <c r="A227" s="31"/>
      <c r="B227" s="30" t="s">
        <v>42</v>
      </c>
      <c r="C227" s="111" t="s">
        <v>75</v>
      </c>
      <c r="D227" s="111"/>
      <c r="E227" s="111"/>
      <c r="F227" s="41" t="s">
        <v>72</v>
      </c>
      <c r="G227" s="41" t="s">
        <v>446</v>
      </c>
      <c r="H227" s="41" t="s">
        <v>42</v>
      </c>
      <c r="I227" s="41" t="s">
        <v>1042</v>
      </c>
      <c r="J227" s="42" t="s">
        <v>42</v>
      </c>
      <c r="K227" s="41" t="s">
        <v>42</v>
      </c>
      <c r="L227" s="42" t="s">
        <v>42</v>
      </c>
      <c r="M227" s="43" t="s">
        <v>42</v>
      </c>
      <c r="N227" s="44" t="s">
        <v>42</v>
      </c>
      <c r="S227" s="6" t="s">
        <v>75</v>
      </c>
    </row>
    <row r="228" spans="1:22" s="1" customFormat="1" x14ac:dyDescent="0.2">
      <c r="A228" s="31"/>
      <c r="B228" s="30" t="s">
        <v>42</v>
      </c>
      <c r="C228" s="111" t="s">
        <v>78</v>
      </c>
      <c r="D228" s="111"/>
      <c r="E228" s="111"/>
      <c r="F228" s="41" t="s">
        <v>42</v>
      </c>
      <c r="G228" s="41" t="s">
        <v>42</v>
      </c>
      <c r="H228" s="41" t="s">
        <v>42</v>
      </c>
      <c r="I228" s="41" t="s">
        <v>42</v>
      </c>
      <c r="J228" s="42">
        <v>454.03</v>
      </c>
      <c r="K228" s="41" t="s">
        <v>42</v>
      </c>
      <c r="L228" s="42">
        <v>4.54</v>
      </c>
      <c r="M228" s="43" t="s">
        <v>42</v>
      </c>
      <c r="N228" s="44" t="s">
        <v>42</v>
      </c>
      <c r="S228" s="6" t="s">
        <v>78</v>
      </c>
    </row>
    <row r="229" spans="1:22" s="1" customFormat="1" x14ac:dyDescent="0.2">
      <c r="A229" s="31"/>
      <c r="B229" s="30" t="s">
        <v>42</v>
      </c>
      <c r="C229" s="111" t="s">
        <v>79</v>
      </c>
      <c r="D229" s="111"/>
      <c r="E229" s="111"/>
      <c r="F229" s="41" t="s">
        <v>42</v>
      </c>
      <c r="G229" s="41" t="s">
        <v>42</v>
      </c>
      <c r="H229" s="41" t="s">
        <v>42</v>
      </c>
      <c r="I229" s="41" t="s">
        <v>42</v>
      </c>
      <c r="J229" s="42" t="s">
        <v>42</v>
      </c>
      <c r="K229" s="41" t="s">
        <v>42</v>
      </c>
      <c r="L229" s="42">
        <v>3.44</v>
      </c>
      <c r="M229" s="43" t="s">
        <v>42</v>
      </c>
      <c r="N229" s="44">
        <v>29</v>
      </c>
      <c r="S229" s="6" t="s">
        <v>79</v>
      </c>
    </row>
    <row r="230" spans="1:22" s="1" customFormat="1" ht="22.5" x14ac:dyDescent="0.2">
      <c r="A230" s="31"/>
      <c r="B230" s="30" t="s">
        <v>890</v>
      </c>
      <c r="C230" s="111" t="s">
        <v>891</v>
      </c>
      <c r="D230" s="111"/>
      <c r="E230" s="111"/>
      <c r="F230" s="41" t="s">
        <v>82</v>
      </c>
      <c r="G230" s="41" t="s">
        <v>658</v>
      </c>
      <c r="H230" s="41" t="s">
        <v>42</v>
      </c>
      <c r="I230" s="41" t="s">
        <v>658</v>
      </c>
      <c r="J230" s="42" t="s">
        <v>42</v>
      </c>
      <c r="K230" s="41" t="s">
        <v>42</v>
      </c>
      <c r="L230" s="42">
        <v>3.27</v>
      </c>
      <c r="M230" s="43" t="s">
        <v>42</v>
      </c>
      <c r="N230" s="44">
        <v>28</v>
      </c>
      <c r="S230" s="6" t="s">
        <v>891</v>
      </c>
    </row>
    <row r="231" spans="1:22" s="1" customFormat="1" ht="22.5" x14ac:dyDescent="0.2">
      <c r="A231" s="31"/>
      <c r="B231" s="30" t="s">
        <v>892</v>
      </c>
      <c r="C231" s="111" t="s">
        <v>893</v>
      </c>
      <c r="D231" s="111"/>
      <c r="E231" s="111"/>
      <c r="F231" s="41" t="s">
        <v>82</v>
      </c>
      <c r="G231" s="41" t="s">
        <v>119</v>
      </c>
      <c r="H231" s="41" t="s">
        <v>42</v>
      </c>
      <c r="I231" s="41" t="s">
        <v>119</v>
      </c>
      <c r="J231" s="42" t="s">
        <v>42</v>
      </c>
      <c r="K231" s="41" t="s">
        <v>42</v>
      </c>
      <c r="L231" s="42">
        <v>2.2400000000000002</v>
      </c>
      <c r="M231" s="43" t="s">
        <v>42</v>
      </c>
      <c r="N231" s="44">
        <v>19</v>
      </c>
      <c r="S231" s="6" t="s">
        <v>893</v>
      </c>
    </row>
    <row r="232" spans="1:22" s="1" customFormat="1" x14ac:dyDescent="0.2">
      <c r="A232" s="45"/>
      <c r="B232" s="69"/>
      <c r="C232" s="109" t="s">
        <v>91</v>
      </c>
      <c r="D232" s="109"/>
      <c r="E232" s="109"/>
      <c r="F232" s="46" t="s">
        <v>42</v>
      </c>
      <c r="G232" s="46" t="s">
        <v>42</v>
      </c>
      <c r="H232" s="46" t="s">
        <v>42</v>
      </c>
      <c r="I232" s="46" t="s">
        <v>42</v>
      </c>
      <c r="J232" s="47" t="s">
        <v>42</v>
      </c>
      <c r="K232" s="46" t="s">
        <v>42</v>
      </c>
      <c r="L232" s="47">
        <v>10.050000000000001</v>
      </c>
      <c r="M232" s="43" t="s">
        <v>42</v>
      </c>
      <c r="N232" s="48">
        <v>85</v>
      </c>
      <c r="T232" s="6" t="s">
        <v>91</v>
      </c>
    </row>
    <row r="233" spans="1:22" s="1" customFormat="1" ht="22.5" x14ac:dyDescent="0.2">
      <c r="A233" s="24" t="s">
        <v>458</v>
      </c>
      <c r="B233" s="70" t="s">
        <v>1043</v>
      </c>
      <c r="C233" s="113" t="s">
        <v>1044</v>
      </c>
      <c r="D233" s="113"/>
      <c r="E233" s="113"/>
      <c r="F233" s="25" t="s">
        <v>556</v>
      </c>
      <c r="G233" s="25" t="s">
        <v>42</v>
      </c>
      <c r="H233" s="25" t="s">
        <v>42</v>
      </c>
      <c r="I233" s="25" t="s">
        <v>480</v>
      </c>
      <c r="J233" s="26">
        <v>899</v>
      </c>
      <c r="K233" s="25" t="s">
        <v>42</v>
      </c>
      <c r="L233" s="26">
        <v>8.99</v>
      </c>
      <c r="M233" s="27">
        <v>8.57</v>
      </c>
      <c r="N233" s="28">
        <v>77</v>
      </c>
      <c r="Q233" s="6" t="s">
        <v>1044</v>
      </c>
    </row>
    <row r="234" spans="1:22" s="1" customFormat="1" ht="33.75" x14ac:dyDescent="0.2">
      <c r="A234" s="24" t="s">
        <v>465</v>
      </c>
      <c r="B234" s="70" t="s">
        <v>1045</v>
      </c>
      <c r="C234" s="113" t="s">
        <v>1046</v>
      </c>
      <c r="D234" s="113"/>
      <c r="E234" s="113"/>
      <c r="F234" s="25" t="s">
        <v>339</v>
      </c>
      <c r="G234" s="25" t="s">
        <v>42</v>
      </c>
      <c r="H234" s="25" t="s">
        <v>42</v>
      </c>
      <c r="I234" s="25" t="s">
        <v>66</v>
      </c>
      <c r="J234" s="26">
        <v>7.14</v>
      </c>
      <c r="K234" s="25" t="s">
        <v>42</v>
      </c>
      <c r="L234" s="26">
        <v>28.56</v>
      </c>
      <c r="M234" s="27">
        <v>8.57</v>
      </c>
      <c r="N234" s="28">
        <v>245</v>
      </c>
      <c r="Q234" s="6" t="s">
        <v>1046</v>
      </c>
    </row>
    <row r="235" spans="1:22" s="1" customFormat="1" ht="1.5" customHeight="1" x14ac:dyDescent="0.2">
      <c r="A235" s="46"/>
      <c r="B235" s="69"/>
      <c r="C235" s="69"/>
      <c r="D235" s="69"/>
      <c r="E235" s="69"/>
      <c r="F235" s="46"/>
      <c r="G235" s="46"/>
      <c r="H235" s="46"/>
      <c r="I235" s="46"/>
      <c r="J235" s="49"/>
      <c r="K235" s="46"/>
      <c r="L235" s="49"/>
      <c r="M235" s="41"/>
      <c r="N235" s="49"/>
    </row>
    <row r="236" spans="1:22" s="1" customFormat="1" ht="2.25" customHeight="1" x14ac:dyDescent="0.2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62"/>
      <c r="M236" s="63"/>
      <c r="N236" s="64"/>
    </row>
    <row r="237" spans="1:22" s="1" customFormat="1" x14ac:dyDescent="0.2">
      <c r="A237" s="50"/>
      <c r="B237" s="51" t="s">
        <v>42</v>
      </c>
      <c r="C237" s="114" t="s">
        <v>321</v>
      </c>
      <c r="D237" s="114"/>
      <c r="E237" s="114"/>
      <c r="F237" s="114"/>
      <c r="G237" s="114"/>
      <c r="H237" s="114"/>
      <c r="I237" s="114"/>
      <c r="J237" s="114"/>
      <c r="K237" s="114"/>
      <c r="L237" s="52" t="s">
        <v>42</v>
      </c>
      <c r="M237" s="53" t="s">
        <v>42</v>
      </c>
      <c r="N237" s="54" t="s">
        <v>42</v>
      </c>
      <c r="U237" s="6" t="s">
        <v>321</v>
      </c>
    </row>
    <row r="238" spans="1:22" s="1" customFormat="1" x14ac:dyDescent="0.2">
      <c r="A238" s="55"/>
      <c r="B238" s="30" t="s">
        <v>42</v>
      </c>
      <c r="C238" s="111" t="s">
        <v>923</v>
      </c>
      <c r="D238" s="111"/>
      <c r="E238" s="111"/>
      <c r="F238" s="111"/>
      <c r="G238" s="111"/>
      <c r="H238" s="111"/>
      <c r="I238" s="111"/>
      <c r="J238" s="111"/>
      <c r="K238" s="111"/>
      <c r="L238" s="56">
        <v>18497.599999999999</v>
      </c>
      <c r="M238" s="57" t="s">
        <v>42</v>
      </c>
      <c r="N238" s="58">
        <v>158533</v>
      </c>
      <c r="V238" s="6" t="s">
        <v>923</v>
      </c>
    </row>
    <row r="239" spans="1:22" s="1" customFormat="1" x14ac:dyDescent="0.2">
      <c r="A239" s="55"/>
      <c r="B239" s="30" t="s">
        <v>42</v>
      </c>
      <c r="C239" s="111" t="s">
        <v>279</v>
      </c>
      <c r="D239" s="111"/>
      <c r="E239" s="111"/>
      <c r="F239" s="111"/>
      <c r="G239" s="111"/>
      <c r="H239" s="111"/>
      <c r="I239" s="111"/>
      <c r="J239" s="111"/>
      <c r="K239" s="111"/>
      <c r="L239" s="56" t="s">
        <v>42</v>
      </c>
      <c r="M239" s="57" t="s">
        <v>42</v>
      </c>
      <c r="N239" s="58" t="s">
        <v>42</v>
      </c>
      <c r="V239" s="6" t="s">
        <v>279</v>
      </c>
    </row>
    <row r="240" spans="1:22" s="1" customFormat="1" x14ac:dyDescent="0.2">
      <c r="A240" s="55"/>
      <c r="B240" s="30" t="s">
        <v>42</v>
      </c>
      <c r="C240" s="111" t="s">
        <v>280</v>
      </c>
      <c r="D240" s="111"/>
      <c r="E240" s="111"/>
      <c r="F240" s="111"/>
      <c r="G240" s="111"/>
      <c r="H240" s="111"/>
      <c r="I240" s="111"/>
      <c r="J240" s="111"/>
      <c r="K240" s="111"/>
      <c r="L240" s="56">
        <v>688.65</v>
      </c>
      <c r="M240" s="57" t="s">
        <v>42</v>
      </c>
      <c r="N240" s="58">
        <v>5903</v>
      </c>
      <c r="V240" s="6" t="s">
        <v>280</v>
      </c>
    </row>
    <row r="241" spans="1:23" x14ac:dyDescent="0.2">
      <c r="A241" s="55"/>
      <c r="B241" s="30" t="s">
        <v>42</v>
      </c>
      <c r="C241" s="111" t="s">
        <v>281</v>
      </c>
      <c r="D241" s="111"/>
      <c r="E241" s="111"/>
      <c r="F241" s="111"/>
      <c r="G241" s="111"/>
      <c r="H241" s="111"/>
      <c r="I241" s="111"/>
      <c r="J241" s="111"/>
      <c r="K241" s="111"/>
      <c r="L241" s="56">
        <v>100.24</v>
      </c>
      <c r="M241" s="57" t="s">
        <v>42</v>
      </c>
      <c r="N241" s="58">
        <v>861</v>
      </c>
      <c r="O241" s="1"/>
      <c r="P241" s="1"/>
      <c r="Q241" s="1"/>
      <c r="R241" s="1"/>
      <c r="S241" s="1"/>
      <c r="T241" s="1"/>
      <c r="U241" s="1"/>
      <c r="V241" s="6" t="s">
        <v>281</v>
      </c>
      <c r="W241" s="1"/>
    </row>
    <row r="242" spans="1:23" x14ac:dyDescent="0.2">
      <c r="A242" s="55"/>
      <c r="B242" s="30" t="s">
        <v>42</v>
      </c>
      <c r="C242" s="111" t="s">
        <v>282</v>
      </c>
      <c r="D242" s="111"/>
      <c r="E242" s="111"/>
      <c r="F242" s="111"/>
      <c r="G242" s="111"/>
      <c r="H242" s="111"/>
      <c r="I242" s="111"/>
      <c r="J242" s="111"/>
      <c r="K242" s="111"/>
      <c r="L242" s="56">
        <v>16584.07</v>
      </c>
      <c r="M242" s="57" t="s">
        <v>42</v>
      </c>
      <c r="N242" s="58">
        <v>142127</v>
      </c>
      <c r="O242" s="1"/>
      <c r="P242" s="1"/>
      <c r="Q242" s="1"/>
      <c r="R242" s="1"/>
      <c r="S242" s="1"/>
      <c r="T242" s="1"/>
      <c r="U242" s="1"/>
      <c r="V242" s="6" t="s">
        <v>282</v>
      </c>
      <c r="W242" s="1"/>
    </row>
    <row r="243" spans="1:23" x14ac:dyDescent="0.2">
      <c r="A243" s="55"/>
      <c r="B243" s="30" t="s">
        <v>42</v>
      </c>
      <c r="C243" s="111" t="s">
        <v>283</v>
      </c>
      <c r="D243" s="111"/>
      <c r="E243" s="111"/>
      <c r="F243" s="111"/>
      <c r="G243" s="111"/>
      <c r="H243" s="111"/>
      <c r="I243" s="111"/>
      <c r="J243" s="111"/>
      <c r="K243" s="111"/>
      <c r="L243" s="56">
        <v>667.76</v>
      </c>
      <c r="M243" s="57" t="s">
        <v>42</v>
      </c>
      <c r="N243" s="58">
        <v>5724</v>
      </c>
      <c r="O243" s="1"/>
      <c r="P243" s="1"/>
      <c r="Q243" s="1"/>
      <c r="R243" s="1"/>
      <c r="S243" s="1"/>
      <c r="T243" s="1"/>
      <c r="U243" s="1"/>
      <c r="V243" s="6" t="s">
        <v>283</v>
      </c>
      <c r="W243" s="1"/>
    </row>
    <row r="244" spans="1:23" x14ac:dyDescent="0.2">
      <c r="A244" s="55"/>
      <c r="B244" s="30" t="s">
        <v>42</v>
      </c>
      <c r="C244" s="111" t="s">
        <v>284</v>
      </c>
      <c r="D244" s="111"/>
      <c r="E244" s="111"/>
      <c r="F244" s="111"/>
      <c r="G244" s="111"/>
      <c r="H244" s="111"/>
      <c r="I244" s="111"/>
      <c r="J244" s="111"/>
      <c r="K244" s="111"/>
      <c r="L244" s="56">
        <v>456.88</v>
      </c>
      <c r="M244" s="57" t="s">
        <v>42</v>
      </c>
      <c r="N244" s="58">
        <v>3918</v>
      </c>
      <c r="O244" s="1"/>
      <c r="P244" s="1"/>
      <c r="Q244" s="1"/>
      <c r="R244" s="1"/>
      <c r="S244" s="1"/>
      <c r="T244" s="1"/>
      <c r="U244" s="1"/>
      <c r="V244" s="6" t="s">
        <v>284</v>
      </c>
      <c r="W244" s="1"/>
    </row>
    <row r="245" spans="1:23" x14ac:dyDescent="0.2">
      <c r="A245" s="55"/>
      <c r="B245" s="30" t="s">
        <v>42</v>
      </c>
      <c r="C245" s="111" t="s">
        <v>924</v>
      </c>
      <c r="D245" s="111"/>
      <c r="E245" s="111"/>
      <c r="F245" s="111"/>
      <c r="G245" s="111"/>
      <c r="H245" s="111"/>
      <c r="I245" s="111"/>
      <c r="J245" s="111"/>
      <c r="K245" s="111"/>
      <c r="L245" s="56">
        <v>62.35</v>
      </c>
      <c r="M245" s="57" t="s">
        <v>42</v>
      </c>
      <c r="N245" s="58">
        <v>260</v>
      </c>
      <c r="O245" s="1"/>
      <c r="P245" s="1"/>
      <c r="Q245" s="1"/>
      <c r="R245" s="1"/>
      <c r="S245" s="1"/>
      <c r="T245" s="1"/>
      <c r="U245" s="1"/>
      <c r="V245" s="6" t="s">
        <v>924</v>
      </c>
      <c r="W245" s="1"/>
    </row>
    <row r="246" spans="1:23" x14ac:dyDescent="0.2">
      <c r="A246" s="55"/>
      <c r="B246" s="30" t="s">
        <v>42</v>
      </c>
      <c r="C246" s="111" t="s">
        <v>1047</v>
      </c>
      <c r="D246" s="111"/>
      <c r="E246" s="111"/>
      <c r="F246" s="111"/>
      <c r="G246" s="111"/>
      <c r="H246" s="111"/>
      <c r="I246" s="111"/>
      <c r="J246" s="111"/>
      <c r="K246" s="111"/>
      <c r="L246" s="56">
        <v>62.35</v>
      </c>
      <c r="M246" s="57" t="s">
        <v>42</v>
      </c>
      <c r="N246" s="58">
        <v>260</v>
      </c>
      <c r="O246" s="1"/>
      <c r="P246" s="1"/>
      <c r="Q246" s="1"/>
      <c r="R246" s="1"/>
      <c r="S246" s="1"/>
      <c r="T246" s="1"/>
      <c r="U246" s="1"/>
      <c r="V246" s="6" t="s">
        <v>1047</v>
      </c>
      <c r="W246" s="1"/>
    </row>
    <row r="247" spans="1:23" x14ac:dyDescent="0.2">
      <c r="A247" s="55"/>
      <c r="B247" s="30" t="s">
        <v>42</v>
      </c>
      <c r="C247" s="111" t="s">
        <v>285</v>
      </c>
      <c r="D247" s="111"/>
      <c r="E247" s="111"/>
      <c r="F247" s="111"/>
      <c r="G247" s="111"/>
      <c r="H247" s="111"/>
      <c r="I247" s="111"/>
      <c r="J247" s="111"/>
      <c r="K247" s="111"/>
      <c r="L247" s="56">
        <v>702.9</v>
      </c>
      <c r="M247" s="57" t="s">
        <v>42</v>
      </c>
      <c r="N247" s="58">
        <v>6025</v>
      </c>
      <c r="O247" s="1"/>
      <c r="P247" s="1"/>
      <c r="Q247" s="1"/>
      <c r="R247" s="1"/>
      <c r="S247" s="1"/>
      <c r="T247" s="1"/>
      <c r="U247" s="1"/>
      <c r="V247" s="6" t="s">
        <v>285</v>
      </c>
      <c r="W247" s="1"/>
    </row>
    <row r="248" spans="1:23" x14ac:dyDescent="0.2">
      <c r="A248" s="55"/>
      <c r="B248" s="30" t="s">
        <v>42</v>
      </c>
      <c r="C248" s="111" t="s">
        <v>286</v>
      </c>
      <c r="D248" s="111"/>
      <c r="E248" s="111"/>
      <c r="F248" s="111"/>
      <c r="G248" s="111"/>
      <c r="H248" s="111"/>
      <c r="I248" s="111"/>
      <c r="J248" s="111"/>
      <c r="K248" s="111"/>
      <c r="L248" s="56">
        <v>667.76</v>
      </c>
      <c r="M248" s="57" t="s">
        <v>42</v>
      </c>
      <c r="N248" s="58">
        <v>5724</v>
      </c>
      <c r="O248" s="1"/>
      <c r="P248" s="1"/>
      <c r="Q248" s="1"/>
      <c r="R248" s="1"/>
      <c r="S248" s="1"/>
      <c r="T248" s="1"/>
      <c r="U248" s="1"/>
      <c r="V248" s="6" t="s">
        <v>286</v>
      </c>
      <c r="W248" s="1"/>
    </row>
    <row r="249" spans="1:23" x14ac:dyDescent="0.2">
      <c r="A249" s="55"/>
      <c r="B249" s="30" t="s">
        <v>42</v>
      </c>
      <c r="C249" s="111" t="s">
        <v>287</v>
      </c>
      <c r="D249" s="111"/>
      <c r="E249" s="111"/>
      <c r="F249" s="111"/>
      <c r="G249" s="111"/>
      <c r="H249" s="111"/>
      <c r="I249" s="111"/>
      <c r="J249" s="111"/>
      <c r="K249" s="111"/>
      <c r="L249" s="56">
        <v>456.88</v>
      </c>
      <c r="M249" s="57" t="s">
        <v>42</v>
      </c>
      <c r="N249" s="58">
        <v>3918</v>
      </c>
      <c r="O249" s="1"/>
      <c r="P249" s="1"/>
      <c r="Q249" s="1"/>
      <c r="R249" s="1"/>
      <c r="S249" s="1"/>
      <c r="T249" s="1"/>
      <c r="U249" s="1"/>
      <c r="V249" s="6" t="s">
        <v>287</v>
      </c>
      <c r="W249" s="1"/>
    </row>
    <row r="250" spans="1:23" x14ac:dyDescent="0.2">
      <c r="A250" s="55"/>
      <c r="B250" s="49" t="s">
        <v>42</v>
      </c>
      <c r="C250" s="109" t="s">
        <v>325</v>
      </c>
      <c r="D250" s="109"/>
      <c r="E250" s="109"/>
      <c r="F250" s="109"/>
      <c r="G250" s="109"/>
      <c r="H250" s="109"/>
      <c r="I250" s="109"/>
      <c r="J250" s="109"/>
      <c r="K250" s="109"/>
      <c r="L250" s="59">
        <v>18559.95</v>
      </c>
      <c r="M250" s="60" t="s">
        <v>42</v>
      </c>
      <c r="N250" s="65">
        <v>158793</v>
      </c>
      <c r="O250" s="1"/>
      <c r="P250" s="1"/>
      <c r="Q250" s="1"/>
      <c r="R250" s="1"/>
      <c r="S250" s="1"/>
      <c r="T250" s="1"/>
      <c r="U250" s="1"/>
      <c r="V250" s="1"/>
      <c r="W250" s="6" t="s">
        <v>325</v>
      </c>
    </row>
    <row r="251" spans="1:23" ht="1.5" customHeight="1" x14ac:dyDescent="0.2">
      <c r="B251" s="49"/>
      <c r="C251" s="69"/>
      <c r="D251" s="69"/>
      <c r="E251" s="69"/>
      <c r="F251" s="69"/>
      <c r="G251" s="69"/>
      <c r="H251" s="69"/>
      <c r="I251" s="69"/>
      <c r="J251" s="69"/>
      <c r="K251" s="69"/>
      <c r="L251" s="59"/>
      <c r="M251" s="60"/>
      <c r="N251" s="66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53.25" customHeight="1" x14ac:dyDescent="0.2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1"/>
      <c r="P252" s="1"/>
      <c r="Q252" s="1"/>
      <c r="R252" s="1"/>
      <c r="S252" s="1"/>
      <c r="T252" s="1"/>
      <c r="U252" s="1"/>
      <c r="V252" s="1"/>
      <c r="W252" s="1"/>
    </row>
    <row r="253" spans="1:23" x14ac:dyDescent="0.2">
      <c r="B253" s="68" t="s">
        <v>326</v>
      </c>
      <c r="C253" s="130" t="s">
        <v>327</v>
      </c>
      <c r="D253" s="130"/>
      <c r="E253" s="130"/>
      <c r="F253" s="130"/>
    </row>
    <row r="254" spans="1:23" ht="13.5" customHeight="1" x14ac:dyDescent="0.2">
      <c r="B254" s="2"/>
      <c r="C254" s="131" t="s">
        <v>328</v>
      </c>
      <c r="D254" s="131"/>
      <c r="E254" s="131"/>
      <c r="F254" s="131"/>
    </row>
    <row r="255" spans="1:23" ht="12.75" customHeight="1" x14ac:dyDescent="0.2">
      <c r="B255" s="68" t="s">
        <v>329</v>
      </c>
      <c r="C255" s="130" t="s">
        <v>42</v>
      </c>
      <c r="D255" s="130"/>
      <c r="E255" s="130"/>
      <c r="F255" s="130"/>
    </row>
    <row r="256" spans="1:23" ht="13.5" customHeight="1" x14ac:dyDescent="0.2">
      <c r="C256" s="131" t="s">
        <v>328</v>
      </c>
      <c r="D256" s="131"/>
      <c r="E256" s="131"/>
      <c r="F256" s="131"/>
    </row>
    <row r="260" s="1" customFormat="1" x14ac:dyDescent="0.2"/>
  </sheetData>
  <mergeCells count="242">
    <mergeCell ref="D5:N5"/>
    <mergeCell ref="A7:N7"/>
    <mergeCell ref="A8:N8"/>
    <mergeCell ref="A9:N9"/>
    <mergeCell ref="A10:N10"/>
    <mergeCell ref="A11:N11"/>
    <mergeCell ref="A12:N12"/>
    <mergeCell ref="A13:N13"/>
    <mergeCell ref="B15:F15"/>
    <mergeCell ref="B16:F16"/>
    <mergeCell ref="L25:M25"/>
    <mergeCell ref="A27:A29"/>
    <mergeCell ref="B27:B29"/>
    <mergeCell ref="C27:E29"/>
    <mergeCell ref="F27:F29"/>
    <mergeCell ref="G27:I28"/>
    <mergeCell ref="C33:E33"/>
    <mergeCell ref="C34:E34"/>
    <mergeCell ref="C35:E35"/>
    <mergeCell ref="C36:E36"/>
    <mergeCell ref="C37:E37"/>
    <mergeCell ref="C38:E38"/>
    <mergeCell ref="J27:L28"/>
    <mergeCell ref="M27:M29"/>
    <mergeCell ref="N27:N29"/>
    <mergeCell ref="C30:E30"/>
    <mergeCell ref="A31:N31"/>
    <mergeCell ref="C32:E32"/>
    <mergeCell ref="C45:E45"/>
    <mergeCell ref="C46:E46"/>
    <mergeCell ref="C47:E47"/>
    <mergeCell ref="C48:E48"/>
    <mergeCell ref="C49:E49"/>
    <mergeCell ref="C50:E50"/>
    <mergeCell ref="C39:E39"/>
    <mergeCell ref="C40:E40"/>
    <mergeCell ref="C41:E41"/>
    <mergeCell ref="C42:E42"/>
    <mergeCell ref="C43:E43"/>
    <mergeCell ref="C44:E44"/>
    <mergeCell ref="C57:E57"/>
    <mergeCell ref="C58:E58"/>
    <mergeCell ref="C59:E59"/>
    <mergeCell ref="C60:E60"/>
    <mergeCell ref="C61:E61"/>
    <mergeCell ref="C62:E62"/>
    <mergeCell ref="C51:E51"/>
    <mergeCell ref="C52:E52"/>
    <mergeCell ref="C53:E53"/>
    <mergeCell ref="C54:E54"/>
    <mergeCell ref="C55:E55"/>
    <mergeCell ref="C56:E56"/>
    <mergeCell ref="C69:E69"/>
    <mergeCell ref="C70:E70"/>
    <mergeCell ref="C71:E71"/>
    <mergeCell ref="C72:E72"/>
    <mergeCell ref="C73:E73"/>
    <mergeCell ref="C74:E74"/>
    <mergeCell ref="C63:E63"/>
    <mergeCell ref="C64:E64"/>
    <mergeCell ref="C65:E65"/>
    <mergeCell ref="C66:E66"/>
    <mergeCell ref="C67:E67"/>
    <mergeCell ref="C68:E68"/>
    <mergeCell ref="C81:E81"/>
    <mergeCell ref="C82:E82"/>
    <mergeCell ref="C83:E83"/>
    <mergeCell ref="C84:E84"/>
    <mergeCell ref="C85:E85"/>
    <mergeCell ref="C86:E86"/>
    <mergeCell ref="C75:E75"/>
    <mergeCell ref="C76:E76"/>
    <mergeCell ref="C77:E77"/>
    <mergeCell ref="C78:E78"/>
    <mergeCell ref="C79:E79"/>
    <mergeCell ref="C80:E80"/>
    <mergeCell ref="C93:E93"/>
    <mergeCell ref="C94:E94"/>
    <mergeCell ref="C95:E95"/>
    <mergeCell ref="C96:E96"/>
    <mergeCell ref="C97:E97"/>
    <mergeCell ref="C98:E98"/>
    <mergeCell ref="C87:E87"/>
    <mergeCell ref="C88:E88"/>
    <mergeCell ref="C89:E89"/>
    <mergeCell ref="C90:E90"/>
    <mergeCell ref="C91:E91"/>
    <mergeCell ref="C92:E92"/>
    <mergeCell ref="C105:E105"/>
    <mergeCell ref="C106:E106"/>
    <mergeCell ref="C107:E107"/>
    <mergeCell ref="C108:E108"/>
    <mergeCell ref="C109:E109"/>
    <mergeCell ref="C110:E110"/>
    <mergeCell ref="C99:E99"/>
    <mergeCell ref="C100:E100"/>
    <mergeCell ref="C101:E101"/>
    <mergeCell ref="C102:E102"/>
    <mergeCell ref="C103:E103"/>
    <mergeCell ref="C104:E104"/>
    <mergeCell ref="C117:E117"/>
    <mergeCell ref="C118:E118"/>
    <mergeCell ref="C119:E119"/>
    <mergeCell ref="C120:E120"/>
    <mergeCell ref="C121:E121"/>
    <mergeCell ref="C122:E122"/>
    <mergeCell ref="C111:E111"/>
    <mergeCell ref="C112:E112"/>
    <mergeCell ref="C113:E113"/>
    <mergeCell ref="C114:E114"/>
    <mergeCell ref="C115:E115"/>
    <mergeCell ref="C116:E116"/>
    <mergeCell ref="C129:E129"/>
    <mergeCell ref="C130:E130"/>
    <mergeCell ref="C131:E131"/>
    <mergeCell ref="C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41:E141"/>
    <mergeCell ref="C142:E142"/>
    <mergeCell ref="C143:E143"/>
    <mergeCell ref="C144:E144"/>
    <mergeCell ref="C145:E145"/>
    <mergeCell ref="C146:E146"/>
    <mergeCell ref="C135:E135"/>
    <mergeCell ref="C136:E136"/>
    <mergeCell ref="C137:E137"/>
    <mergeCell ref="C138:E138"/>
    <mergeCell ref="C139:E139"/>
    <mergeCell ref="C140:E140"/>
    <mergeCell ref="C153:E153"/>
    <mergeCell ref="C154:E154"/>
    <mergeCell ref="C155:E155"/>
    <mergeCell ref="C156:E156"/>
    <mergeCell ref="C157:E157"/>
    <mergeCell ref="C158:E158"/>
    <mergeCell ref="C147:E147"/>
    <mergeCell ref="C148:E148"/>
    <mergeCell ref="C149:E149"/>
    <mergeCell ref="C150:E150"/>
    <mergeCell ref="C151:E151"/>
    <mergeCell ref="C152:E152"/>
    <mergeCell ref="C165:E165"/>
    <mergeCell ref="C166:E166"/>
    <mergeCell ref="C167:E167"/>
    <mergeCell ref="C168:E168"/>
    <mergeCell ref="C169:E169"/>
    <mergeCell ref="C170:E170"/>
    <mergeCell ref="C159:E159"/>
    <mergeCell ref="C160:E160"/>
    <mergeCell ref="C161:E161"/>
    <mergeCell ref="C162:E162"/>
    <mergeCell ref="C163:E163"/>
    <mergeCell ref="C164:E164"/>
    <mergeCell ref="C177:E177"/>
    <mergeCell ref="C178:E178"/>
    <mergeCell ref="C179:E179"/>
    <mergeCell ref="C180:E180"/>
    <mergeCell ref="C181:E181"/>
    <mergeCell ref="C182:E182"/>
    <mergeCell ref="C171:E171"/>
    <mergeCell ref="C172:E172"/>
    <mergeCell ref="C173:E173"/>
    <mergeCell ref="C174:E174"/>
    <mergeCell ref="C175:E175"/>
    <mergeCell ref="C176:E176"/>
    <mergeCell ref="C189:E189"/>
    <mergeCell ref="C190:E190"/>
    <mergeCell ref="C191:E191"/>
    <mergeCell ref="C192:E192"/>
    <mergeCell ref="C193:E193"/>
    <mergeCell ref="C194:E194"/>
    <mergeCell ref="C183:E183"/>
    <mergeCell ref="C184:E184"/>
    <mergeCell ref="C185:E185"/>
    <mergeCell ref="C186:E186"/>
    <mergeCell ref="C187:E187"/>
    <mergeCell ref="C188:E188"/>
    <mergeCell ref="C201:E201"/>
    <mergeCell ref="C202:E202"/>
    <mergeCell ref="C203:E203"/>
    <mergeCell ref="C204:E204"/>
    <mergeCell ref="C205:E205"/>
    <mergeCell ref="C206:E206"/>
    <mergeCell ref="C195:E195"/>
    <mergeCell ref="C196:E196"/>
    <mergeCell ref="C197:E197"/>
    <mergeCell ref="C198:E198"/>
    <mergeCell ref="C199:E199"/>
    <mergeCell ref="C200:E200"/>
    <mergeCell ref="C213:E213"/>
    <mergeCell ref="C214:E214"/>
    <mergeCell ref="C215:E215"/>
    <mergeCell ref="C216:E216"/>
    <mergeCell ref="C217:E217"/>
    <mergeCell ref="C218:E218"/>
    <mergeCell ref="C207:E207"/>
    <mergeCell ref="C208:E208"/>
    <mergeCell ref="C209:E209"/>
    <mergeCell ref="C210:E210"/>
    <mergeCell ref="C211:E211"/>
    <mergeCell ref="C212:E212"/>
    <mergeCell ref="C225:E225"/>
    <mergeCell ref="C226:E226"/>
    <mergeCell ref="C227:E227"/>
    <mergeCell ref="C228:E228"/>
    <mergeCell ref="C229:E229"/>
    <mergeCell ref="C230:E230"/>
    <mergeCell ref="C219:E219"/>
    <mergeCell ref="C220:E220"/>
    <mergeCell ref="C221:E221"/>
    <mergeCell ref="C222:E222"/>
    <mergeCell ref="C223:E223"/>
    <mergeCell ref="C224:E224"/>
    <mergeCell ref="C239:K239"/>
    <mergeCell ref="C240:K240"/>
    <mergeCell ref="C241:K241"/>
    <mergeCell ref="C242:K242"/>
    <mergeCell ref="C243:K243"/>
    <mergeCell ref="C244:K244"/>
    <mergeCell ref="C231:E231"/>
    <mergeCell ref="C232:E232"/>
    <mergeCell ref="C233:E233"/>
    <mergeCell ref="C234:E234"/>
    <mergeCell ref="C237:K237"/>
    <mergeCell ref="C238:K238"/>
    <mergeCell ref="C253:F253"/>
    <mergeCell ref="C254:F254"/>
    <mergeCell ref="C255:F255"/>
    <mergeCell ref="C256:F256"/>
    <mergeCell ref="C245:K245"/>
    <mergeCell ref="C246:K246"/>
    <mergeCell ref="C247:K247"/>
    <mergeCell ref="C248:K248"/>
    <mergeCell ref="C249:K249"/>
    <mergeCell ref="C250:K25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workbookViewId="0">
      <selection activeCell="A3" sqref="A3"/>
    </sheetView>
  </sheetViews>
  <sheetFormatPr defaultColWidth="9.140625" defaultRowHeight="11.25" x14ac:dyDescent="0.2"/>
  <cols>
    <col min="1" max="1" width="8.140625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7.85546875" style="1" customWidth="1"/>
    <col min="8" max="8" width="8.42578125" style="1" customWidth="1"/>
    <col min="9" max="9" width="8.7109375" style="1" customWidth="1"/>
    <col min="10" max="10" width="8.140625" style="1" customWidth="1"/>
    <col min="11" max="11" width="8.5703125" style="1" customWidth="1"/>
    <col min="12" max="12" width="10" style="1" customWidth="1"/>
    <col min="13" max="13" width="6" style="1" customWidth="1"/>
    <col min="14" max="14" width="9.7109375" style="1" customWidth="1"/>
    <col min="15" max="15" width="99.7109375" style="6" hidden="1" customWidth="1"/>
    <col min="16" max="16" width="138.42578125" style="6" hidden="1" customWidth="1"/>
    <col min="17" max="19" width="34.140625" style="6" hidden="1" customWidth="1"/>
    <col min="20" max="22" width="84.42578125" style="6" hidden="1" customWidth="1"/>
    <col min="23" max="16384" width="9.140625" style="1"/>
  </cols>
  <sheetData>
    <row r="1" spans="1:15" s="1" customFormat="1" x14ac:dyDescent="0.2">
      <c r="N1" s="2" t="s">
        <v>14</v>
      </c>
    </row>
    <row r="2" spans="1:15" s="1" customFormat="1" x14ac:dyDescent="0.2">
      <c r="N2" s="2" t="s">
        <v>15</v>
      </c>
    </row>
    <row r="3" spans="1:15" s="1" customFormat="1" x14ac:dyDescent="0.2">
      <c r="N3" s="2"/>
    </row>
    <row r="4" spans="1:15" s="1" customFormat="1" x14ac:dyDescent="0.2">
      <c r="F4" s="3"/>
    </row>
    <row r="5" spans="1:15" s="1" customFormat="1" x14ac:dyDescent="0.2">
      <c r="A5" s="4" t="s">
        <v>16</v>
      </c>
      <c r="B5" s="5"/>
      <c r="D5" s="111" t="s">
        <v>42</v>
      </c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6" t="s">
        <v>42</v>
      </c>
    </row>
    <row r="6" spans="1:15" s="1" customFormat="1" ht="15" customHeight="1" x14ac:dyDescent="0.2">
      <c r="A6" s="7" t="s">
        <v>18</v>
      </c>
      <c r="D6" s="8" t="s">
        <v>19</v>
      </c>
      <c r="E6" s="8"/>
      <c r="F6" s="9"/>
      <c r="G6" s="9"/>
      <c r="H6" s="9"/>
      <c r="I6" s="9"/>
      <c r="J6" s="9"/>
      <c r="K6" s="9"/>
      <c r="L6" s="9"/>
      <c r="M6" s="9"/>
      <c r="N6" s="9"/>
    </row>
    <row r="7" spans="1:15" s="1" customFormat="1" ht="43.5" customHeight="1" x14ac:dyDescent="0.2">
      <c r="A7" s="120" t="s">
        <v>330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</row>
    <row r="8" spans="1:15" s="1" customFormat="1" x14ac:dyDescent="0.2">
      <c r="A8" s="121" t="s">
        <v>0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5" s="1" customFormat="1" ht="30" customHeight="1" x14ac:dyDescent="0.2">
      <c r="A9" s="120" t="s">
        <v>7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5" s="1" customFormat="1" x14ac:dyDescent="0.2">
      <c r="A10" s="121" t="s">
        <v>20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5" s="1" customFormat="1" ht="28.5" customHeight="1" x14ac:dyDescent="0.25">
      <c r="A11" s="122" t="s">
        <v>1048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</row>
    <row r="12" spans="1:15" s="1" customFormat="1" ht="29.25" customHeight="1" x14ac:dyDescent="0.2">
      <c r="A12" s="120" t="s">
        <v>5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</row>
    <row r="13" spans="1:15" s="1" customFormat="1" ht="33.75" customHeight="1" x14ac:dyDescent="0.2">
      <c r="A13" s="121" t="s">
        <v>22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5" s="1" customFormat="1" ht="18" customHeight="1" x14ac:dyDescent="0.2">
      <c r="A14" s="1" t="s">
        <v>23</v>
      </c>
      <c r="B14" s="10" t="s">
        <v>24</v>
      </c>
      <c r="C14" s="1" t="s">
        <v>25</v>
      </c>
      <c r="F14" s="6"/>
      <c r="G14" s="6"/>
      <c r="H14" s="6"/>
      <c r="I14" s="6"/>
      <c r="J14" s="6"/>
      <c r="K14" s="6"/>
      <c r="L14" s="6"/>
      <c r="M14" s="6"/>
      <c r="N14" s="6"/>
    </row>
    <row r="15" spans="1:15" s="1" customFormat="1" ht="30.75" customHeight="1" x14ac:dyDescent="0.2">
      <c r="A15" s="1" t="s">
        <v>26</v>
      </c>
      <c r="B15" s="124" t="s">
        <v>1049</v>
      </c>
      <c r="C15" s="124"/>
      <c r="D15" s="124"/>
      <c r="E15" s="124"/>
      <c r="F15" s="124"/>
      <c r="G15" s="6"/>
      <c r="H15" s="6"/>
      <c r="I15" s="6"/>
      <c r="J15" s="6"/>
      <c r="K15" s="6"/>
      <c r="L15" s="6"/>
      <c r="M15" s="6"/>
      <c r="N15" s="6"/>
    </row>
    <row r="16" spans="1:15" s="1" customFormat="1" x14ac:dyDescent="0.2">
      <c r="B16" s="125" t="s">
        <v>28</v>
      </c>
      <c r="C16" s="125"/>
      <c r="D16" s="125"/>
      <c r="E16" s="125"/>
      <c r="F16" s="125"/>
      <c r="G16" s="11"/>
      <c r="H16" s="11"/>
      <c r="I16" s="11"/>
      <c r="J16" s="11"/>
      <c r="K16" s="11"/>
      <c r="L16" s="11"/>
      <c r="M16" s="12"/>
      <c r="N16" s="11"/>
    </row>
    <row r="17" spans="1:17" s="1" customFormat="1" ht="25.5" customHeight="1" x14ac:dyDescent="0.2">
      <c r="D17" s="13"/>
      <c r="E17" s="13"/>
      <c r="F17" s="13"/>
      <c r="G17" s="13"/>
      <c r="H17" s="13"/>
      <c r="I17" s="13"/>
      <c r="J17" s="13"/>
      <c r="K17" s="13"/>
      <c r="L17" s="13"/>
      <c r="M17" s="11"/>
      <c r="N17" s="11"/>
    </row>
    <row r="18" spans="1:17" s="1" customFormat="1" x14ac:dyDescent="0.2">
      <c r="A18" s="14" t="s">
        <v>29</v>
      </c>
      <c r="D18" s="8" t="s">
        <v>1050</v>
      </c>
      <c r="F18" s="15"/>
      <c r="G18" s="15"/>
      <c r="H18" s="15"/>
      <c r="I18" s="15"/>
      <c r="J18" s="15"/>
      <c r="K18" s="15"/>
      <c r="L18" s="15"/>
      <c r="M18" s="15"/>
      <c r="N18" s="15"/>
    </row>
    <row r="19" spans="1:17" s="1" customFormat="1" ht="25.5" customHeight="1" x14ac:dyDescent="0.2"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7" s="1" customFormat="1" ht="12.75" customHeight="1" x14ac:dyDescent="0.2">
      <c r="A20" s="14" t="s">
        <v>31</v>
      </c>
      <c r="C20" s="16">
        <v>33.78</v>
      </c>
      <c r="D20" s="17" t="s">
        <v>1051</v>
      </c>
      <c r="E20" s="4" t="s">
        <v>32</v>
      </c>
      <c r="L20" s="18"/>
      <c r="M20" s="18"/>
    </row>
    <row r="21" spans="1:17" s="1" customFormat="1" ht="12.75" customHeight="1" x14ac:dyDescent="0.2">
      <c r="B21" s="1" t="s">
        <v>33</v>
      </c>
      <c r="C21" s="19"/>
      <c r="D21" s="20"/>
      <c r="E21" s="4"/>
    </row>
    <row r="22" spans="1:17" s="1" customFormat="1" ht="12.75" customHeight="1" x14ac:dyDescent="0.2">
      <c r="B22" s="1" t="s">
        <v>9</v>
      </c>
      <c r="C22" s="16">
        <v>0</v>
      </c>
      <c r="D22" s="17" t="s">
        <v>35</v>
      </c>
      <c r="E22" s="4" t="s">
        <v>32</v>
      </c>
      <c r="G22" s="1" t="s">
        <v>34</v>
      </c>
      <c r="L22" s="16">
        <v>0</v>
      </c>
      <c r="M22" s="17" t="s">
        <v>35</v>
      </c>
      <c r="N22" s="4" t="s">
        <v>32</v>
      </c>
    </row>
    <row r="23" spans="1:17" s="1" customFormat="1" ht="12.75" customHeight="1" x14ac:dyDescent="0.2">
      <c r="B23" s="1" t="s">
        <v>2</v>
      </c>
      <c r="C23" s="16">
        <v>0</v>
      </c>
      <c r="D23" s="21" t="s">
        <v>35</v>
      </c>
      <c r="E23" s="4" t="s">
        <v>32</v>
      </c>
      <c r="G23" s="1" t="s">
        <v>36</v>
      </c>
      <c r="L23" s="22"/>
      <c r="M23" s="22" t="s">
        <v>42</v>
      </c>
      <c r="N23" s="7" t="s">
        <v>37</v>
      </c>
    </row>
    <row r="24" spans="1:17" s="1" customFormat="1" ht="12.75" customHeight="1" x14ac:dyDescent="0.2">
      <c r="B24" s="1" t="s">
        <v>38</v>
      </c>
      <c r="C24" s="16">
        <v>0</v>
      </c>
      <c r="D24" s="21" t="s">
        <v>35</v>
      </c>
      <c r="E24" s="4" t="s">
        <v>32</v>
      </c>
      <c r="G24" s="1" t="s">
        <v>39</v>
      </c>
      <c r="L24" s="22"/>
      <c r="M24" s="22" t="s">
        <v>42</v>
      </c>
      <c r="N24" s="7" t="s">
        <v>37</v>
      </c>
    </row>
    <row r="25" spans="1:17" s="1" customFormat="1" ht="12.75" customHeight="1" x14ac:dyDescent="0.2">
      <c r="B25" s="1" t="s">
        <v>40</v>
      </c>
      <c r="C25" s="16">
        <v>33.78</v>
      </c>
      <c r="D25" s="17" t="s">
        <v>1051</v>
      </c>
      <c r="E25" s="4" t="s">
        <v>32</v>
      </c>
      <c r="G25" s="1" t="s">
        <v>41</v>
      </c>
      <c r="L25" s="126" t="s">
        <v>42</v>
      </c>
      <c r="M25" s="126"/>
    </row>
    <row r="26" spans="1:17" s="1" customFormat="1" x14ac:dyDescent="0.2">
      <c r="A26" s="23"/>
    </row>
    <row r="27" spans="1:17" s="1" customFormat="1" ht="36" customHeight="1" x14ac:dyDescent="0.2">
      <c r="A27" s="134" t="s">
        <v>43</v>
      </c>
      <c r="B27" s="134" t="s">
        <v>44</v>
      </c>
      <c r="C27" s="134" t="s">
        <v>8</v>
      </c>
      <c r="D27" s="134"/>
      <c r="E27" s="134"/>
      <c r="F27" s="134" t="s">
        <v>45</v>
      </c>
      <c r="G27" s="134" t="s">
        <v>46</v>
      </c>
      <c r="H27" s="134"/>
      <c r="I27" s="134"/>
      <c r="J27" s="134" t="s">
        <v>47</v>
      </c>
      <c r="K27" s="134"/>
      <c r="L27" s="134"/>
      <c r="M27" s="134" t="s">
        <v>48</v>
      </c>
      <c r="N27" s="134" t="s">
        <v>49</v>
      </c>
    </row>
    <row r="28" spans="1:17" s="1" customFormat="1" ht="36.75" customHeight="1" x14ac:dyDescent="0.2">
      <c r="A28" s="134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</row>
    <row r="29" spans="1:17" s="1" customFormat="1" ht="45" x14ac:dyDescent="0.2">
      <c r="A29" s="134"/>
      <c r="B29" s="134"/>
      <c r="C29" s="134"/>
      <c r="D29" s="134"/>
      <c r="E29" s="134"/>
      <c r="F29" s="134"/>
      <c r="G29" s="73" t="s">
        <v>50</v>
      </c>
      <c r="H29" s="73" t="s">
        <v>51</v>
      </c>
      <c r="I29" s="73" t="s">
        <v>52</v>
      </c>
      <c r="J29" s="73" t="s">
        <v>50</v>
      </c>
      <c r="K29" s="73" t="s">
        <v>51</v>
      </c>
      <c r="L29" s="73" t="s">
        <v>10</v>
      </c>
      <c r="M29" s="134"/>
      <c r="N29" s="134"/>
    </row>
    <row r="30" spans="1:17" s="1" customFormat="1" x14ac:dyDescent="0.2">
      <c r="A30" s="74">
        <v>1</v>
      </c>
      <c r="B30" s="74">
        <v>2</v>
      </c>
      <c r="C30" s="135">
        <v>3</v>
      </c>
      <c r="D30" s="135"/>
      <c r="E30" s="135"/>
      <c r="F30" s="74">
        <v>4</v>
      </c>
      <c r="G30" s="74">
        <v>5</v>
      </c>
      <c r="H30" s="74">
        <v>6</v>
      </c>
      <c r="I30" s="74">
        <v>7</v>
      </c>
      <c r="J30" s="74">
        <v>8</v>
      </c>
      <c r="K30" s="74">
        <v>9</v>
      </c>
      <c r="L30" s="74">
        <v>10</v>
      </c>
      <c r="M30" s="74">
        <v>11</v>
      </c>
      <c r="N30" s="74">
        <v>12</v>
      </c>
    </row>
    <row r="31" spans="1:17" s="1" customFormat="1" x14ac:dyDescent="0.2">
      <c r="A31" s="115" t="s">
        <v>1052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7"/>
      <c r="P31" s="6" t="s">
        <v>1052</v>
      </c>
    </row>
    <row r="32" spans="1:17" s="1" customFormat="1" ht="22.5" x14ac:dyDescent="0.2">
      <c r="A32" s="24" t="s">
        <v>54</v>
      </c>
      <c r="B32" s="75" t="s">
        <v>1053</v>
      </c>
      <c r="C32" s="113" t="s">
        <v>5</v>
      </c>
      <c r="D32" s="113"/>
      <c r="E32" s="113"/>
      <c r="F32" s="25" t="s">
        <v>133</v>
      </c>
      <c r="G32" s="25" t="s">
        <v>42</v>
      </c>
      <c r="H32" s="25" t="s">
        <v>42</v>
      </c>
      <c r="I32" s="25" t="s">
        <v>310</v>
      </c>
      <c r="J32" s="26" t="s">
        <v>42</v>
      </c>
      <c r="K32" s="25" t="s">
        <v>42</v>
      </c>
      <c r="L32" s="26" t="s">
        <v>42</v>
      </c>
      <c r="M32" s="27" t="s">
        <v>42</v>
      </c>
      <c r="N32" s="28" t="s">
        <v>42</v>
      </c>
      <c r="Q32" s="6" t="s">
        <v>5</v>
      </c>
    </row>
    <row r="33" spans="1:22" x14ac:dyDescent="0.2">
      <c r="A33" s="31"/>
      <c r="B33" s="30" t="s">
        <v>42</v>
      </c>
      <c r="C33" s="111" t="s">
        <v>78</v>
      </c>
      <c r="D33" s="111"/>
      <c r="E33" s="111"/>
      <c r="F33" s="41" t="s">
        <v>42</v>
      </c>
      <c r="G33" s="41" t="s">
        <v>42</v>
      </c>
      <c r="H33" s="41" t="s">
        <v>42</v>
      </c>
      <c r="I33" s="41" t="s">
        <v>42</v>
      </c>
      <c r="J33" s="42">
        <v>143.33000000000001</v>
      </c>
      <c r="K33" s="41" t="s">
        <v>42</v>
      </c>
      <c r="L33" s="42">
        <v>3969.95</v>
      </c>
      <c r="M33" s="43" t="s">
        <v>42</v>
      </c>
      <c r="N33" s="44" t="s">
        <v>42</v>
      </c>
      <c r="O33" s="1"/>
      <c r="P33" s="1"/>
      <c r="Q33" s="1"/>
      <c r="R33" s="6" t="s">
        <v>78</v>
      </c>
      <c r="S33" s="1"/>
      <c r="T33" s="1"/>
      <c r="U33" s="1"/>
      <c r="V33" s="1"/>
    </row>
    <row r="34" spans="1:22" x14ac:dyDescent="0.2">
      <c r="A34" s="31"/>
      <c r="B34" s="30" t="s">
        <v>42</v>
      </c>
      <c r="C34" s="111" t="s">
        <v>79</v>
      </c>
      <c r="D34" s="111"/>
      <c r="E34" s="111"/>
      <c r="F34" s="41" t="s">
        <v>42</v>
      </c>
      <c r="G34" s="41" t="s">
        <v>42</v>
      </c>
      <c r="H34" s="41" t="s">
        <v>42</v>
      </c>
      <c r="I34" s="41" t="s">
        <v>42</v>
      </c>
      <c r="J34" s="42" t="s">
        <v>42</v>
      </c>
      <c r="K34" s="41" t="s">
        <v>42</v>
      </c>
      <c r="L34" s="42" t="s">
        <v>42</v>
      </c>
      <c r="M34" s="43" t="s">
        <v>42</v>
      </c>
      <c r="N34" s="44" t="s">
        <v>42</v>
      </c>
      <c r="O34" s="1"/>
      <c r="P34" s="1"/>
      <c r="Q34" s="1"/>
      <c r="R34" s="6" t="s">
        <v>79</v>
      </c>
      <c r="S34" s="1"/>
      <c r="T34" s="1"/>
      <c r="U34" s="1"/>
      <c r="V34" s="1"/>
    </row>
    <row r="35" spans="1:22" x14ac:dyDescent="0.2">
      <c r="A35" s="31"/>
      <c r="B35" s="30" t="s">
        <v>42</v>
      </c>
      <c r="C35" s="111" t="s">
        <v>1054</v>
      </c>
      <c r="D35" s="111"/>
      <c r="E35" s="111"/>
      <c r="F35" s="41" t="s">
        <v>82</v>
      </c>
      <c r="G35" s="41" t="s">
        <v>68</v>
      </c>
      <c r="H35" s="41" t="s">
        <v>42</v>
      </c>
      <c r="I35" s="41" t="s">
        <v>68</v>
      </c>
      <c r="J35" s="42" t="s">
        <v>42</v>
      </c>
      <c r="K35" s="41" t="s">
        <v>42</v>
      </c>
      <c r="L35" s="42" t="s">
        <v>42</v>
      </c>
      <c r="M35" s="43" t="s">
        <v>42</v>
      </c>
      <c r="N35" s="44" t="s">
        <v>42</v>
      </c>
      <c r="O35" s="1"/>
      <c r="P35" s="1"/>
      <c r="Q35" s="1"/>
      <c r="R35" s="6" t="s">
        <v>1054</v>
      </c>
      <c r="S35" s="1"/>
      <c r="T35" s="1"/>
      <c r="U35" s="1"/>
      <c r="V35" s="1"/>
    </row>
    <row r="36" spans="1:22" x14ac:dyDescent="0.2">
      <c r="A36" s="31"/>
      <c r="B36" s="30" t="s">
        <v>42</v>
      </c>
      <c r="C36" s="111" t="s">
        <v>1055</v>
      </c>
      <c r="D36" s="111"/>
      <c r="E36" s="111"/>
      <c r="F36" s="41" t="s">
        <v>82</v>
      </c>
      <c r="G36" s="41" t="s">
        <v>68</v>
      </c>
      <c r="H36" s="41" t="s">
        <v>42</v>
      </c>
      <c r="I36" s="41" t="s">
        <v>68</v>
      </c>
      <c r="J36" s="42" t="s">
        <v>42</v>
      </c>
      <c r="K36" s="41" t="s">
        <v>42</v>
      </c>
      <c r="L36" s="42" t="s">
        <v>42</v>
      </c>
      <c r="M36" s="43" t="s">
        <v>42</v>
      </c>
      <c r="N36" s="44" t="s">
        <v>42</v>
      </c>
      <c r="O36" s="1"/>
      <c r="P36" s="1"/>
      <c r="Q36" s="1"/>
      <c r="R36" s="6" t="s">
        <v>1055</v>
      </c>
      <c r="S36" s="1"/>
      <c r="T36" s="1"/>
      <c r="U36" s="1"/>
      <c r="V36" s="1"/>
    </row>
    <row r="37" spans="1:22" x14ac:dyDescent="0.2">
      <c r="A37" s="45"/>
      <c r="B37" s="76"/>
      <c r="C37" s="109" t="s">
        <v>91</v>
      </c>
      <c r="D37" s="109"/>
      <c r="E37" s="109"/>
      <c r="F37" s="46" t="s">
        <v>42</v>
      </c>
      <c r="G37" s="46" t="s">
        <v>42</v>
      </c>
      <c r="H37" s="46" t="s">
        <v>42</v>
      </c>
      <c r="I37" s="46" t="s">
        <v>42</v>
      </c>
      <c r="J37" s="47" t="s">
        <v>42</v>
      </c>
      <c r="K37" s="46" t="s">
        <v>42</v>
      </c>
      <c r="L37" s="47">
        <v>3969.95</v>
      </c>
      <c r="M37" s="43" t="s">
        <v>42</v>
      </c>
      <c r="N37" s="48" t="s">
        <v>42</v>
      </c>
      <c r="O37" s="1"/>
      <c r="P37" s="1"/>
      <c r="Q37" s="1"/>
      <c r="R37" s="1"/>
      <c r="S37" s="6" t="s">
        <v>91</v>
      </c>
      <c r="T37" s="1"/>
      <c r="U37" s="1"/>
      <c r="V37" s="1"/>
    </row>
    <row r="38" spans="1:22" ht="1.5" customHeight="1" x14ac:dyDescent="0.2">
      <c r="A38" s="46"/>
      <c r="B38" s="76"/>
      <c r="C38" s="76"/>
      <c r="D38" s="76"/>
      <c r="E38" s="76"/>
      <c r="F38" s="46"/>
      <c r="G38" s="46"/>
      <c r="H38" s="46"/>
      <c r="I38" s="46"/>
      <c r="J38" s="49"/>
      <c r="K38" s="46"/>
      <c r="L38" s="49"/>
      <c r="M38" s="41"/>
      <c r="N38" s="49"/>
      <c r="O38" s="1"/>
      <c r="P38" s="1"/>
      <c r="Q38" s="1"/>
      <c r="R38" s="1"/>
      <c r="S38" s="1"/>
      <c r="T38" s="1"/>
      <c r="U38" s="1"/>
      <c r="V38" s="1"/>
    </row>
    <row r="39" spans="1:22" ht="2.25" customHeight="1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62"/>
      <c r="M39" s="63"/>
      <c r="N39" s="64"/>
      <c r="O39" s="1"/>
      <c r="P39" s="1"/>
      <c r="Q39" s="1"/>
      <c r="R39" s="1"/>
      <c r="S39" s="1"/>
      <c r="T39" s="1"/>
      <c r="U39" s="1"/>
      <c r="V39" s="1"/>
    </row>
    <row r="40" spans="1:22" x14ac:dyDescent="0.2">
      <c r="A40" s="50"/>
      <c r="B40" s="51" t="s">
        <v>42</v>
      </c>
      <c r="C40" s="114" t="s">
        <v>1056</v>
      </c>
      <c r="D40" s="114"/>
      <c r="E40" s="114"/>
      <c r="F40" s="114"/>
      <c r="G40" s="114"/>
      <c r="H40" s="114"/>
      <c r="I40" s="114"/>
      <c r="J40" s="114"/>
      <c r="K40" s="114"/>
      <c r="L40" s="52" t="s">
        <v>42</v>
      </c>
      <c r="M40" s="53" t="s">
        <v>42</v>
      </c>
      <c r="N40" s="54" t="s">
        <v>42</v>
      </c>
      <c r="O40" s="1"/>
      <c r="P40" s="1"/>
      <c r="Q40" s="1"/>
      <c r="R40" s="1"/>
      <c r="S40" s="1"/>
      <c r="T40" s="6" t="s">
        <v>1056</v>
      </c>
      <c r="U40" s="1"/>
      <c r="V40" s="1"/>
    </row>
    <row r="41" spans="1:22" x14ac:dyDescent="0.2">
      <c r="A41" s="50"/>
      <c r="B41" s="51" t="s">
        <v>42</v>
      </c>
      <c r="C41" s="114" t="s">
        <v>321</v>
      </c>
      <c r="D41" s="114"/>
      <c r="E41" s="114"/>
      <c r="F41" s="114"/>
      <c r="G41" s="114"/>
      <c r="H41" s="114"/>
      <c r="I41" s="114"/>
      <c r="J41" s="114"/>
      <c r="K41" s="114"/>
      <c r="L41" s="52" t="s">
        <v>42</v>
      </c>
      <c r="M41" s="53" t="s">
        <v>42</v>
      </c>
      <c r="N41" s="54" t="s">
        <v>42</v>
      </c>
      <c r="O41" s="1"/>
      <c r="P41" s="1"/>
      <c r="Q41" s="1"/>
      <c r="R41" s="1"/>
      <c r="S41" s="1"/>
      <c r="T41" s="6" t="s">
        <v>321</v>
      </c>
      <c r="U41" s="1"/>
      <c r="V41" s="1"/>
    </row>
    <row r="42" spans="1:22" x14ac:dyDescent="0.2">
      <c r="A42" s="55"/>
      <c r="B42" s="30" t="s">
        <v>42</v>
      </c>
      <c r="C42" s="111" t="s">
        <v>1057</v>
      </c>
      <c r="D42" s="111"/>
      <c r="E42" s="111"/>
      <c r="F42" s="111"/>
      <c r="G42" s="111"/>
      <c r="H42" s="111"/>
      <c r="I42" s="111"/>
      <c r="J42" s="111"/>
      <c r="K42" s="111"/>
      <c r="L42" s="56" t="s">
        <v>42</v>
      </c>
      <c r="M42" s="57" t="s">
        <v>42</v>
      </c>
      <c r="N42" s="58" t="s">
        <v>42</v>
      </c>
      <c r="O42" s="1"/>
      <c r="P42" s="1"/>
      <c r="Q42" s="1"/>
      <c r="R42" s="1"/>
      <c r="S42" s="1"/>
      <c r="T42" s="1"/>
      <c r="U42" s="6" t="s">
        <v>1057</v>
      </c>
      <c r="V42" s="1"/>
    </row>
    <row r="43" spans="1:22" x14ac:dyDescent="0.2">
      <c r="A43" s="55"/>
      <c r="B43" s="30" t="s">
        <v>42</v>
      </c>
      <c r="C43" s="111" t="s">
        <v>1058</v>
      </c>
      <c r="D43" s="111"/>
      <c r="E43" s="111"/>
      <c r="F43" s="111"/>
      <c r="G43" s="111"/>
      <c r="H43" s="111"/>
      <c r="I43" s="111"/>
      <c r="J43" s="111"/>
      <c r="K43" s="111"/>
      <c r="L43" s="56" t="s">
        <v>42</v>
      </c>
      <c r="M43" s="57" t="s">
        <v>42</v>
      </c>
      <c r="N43" s="58" t="s">
        <v>42</v>
      </c>
      <c r="O43" s="1"/>
      <c r="P43" s="1"/>
      <c r="Q43" s="1"/>
      <c r="R43" s="1"/>
      <c r="S43" s="1"/>
      <c r="T43" s="1"/>
      <c r="U43" s="6" t="s">
        <v>1058</v>
      </c>
      <c r="V43" s="1"/>
    </row>
    <row r="44" spans="1:22" x14ac:dyDescent="0.2">
      <c r="A44" s="55"/>
      <c r="B44" s="30" t="s">
        <v>42</v>
      </c>
      <c r="C44" s="111" t="s">
        <v>1059</v>
      </c>
      <c r="D44" s="111"/>
      <c r="E44" s="111"/>
      <c r="F44" s="111"/>
      <c r="G44" s="111"/>
      <c r="H44" s="111"/>
      <c r="I44" s="111"/>
      <c r="J44" s="111"/>
      <c r="K44" s="111"/>
      <c r="L44" s="56" t="s">
        <v>42</v>
      </c>
      <c r="M44" s="57" t="s">
        <v>42</v>
      </c>
      <c r="N44" s="58" t="s">
        <v>42</v>
      </c>
      <c r="O44" s="1"/>
      <c r="P44" s="1"/>
      <c r="Q44" s="1"/>
      <c r="R44" s="1"/>
      <c r="S44" s="1"/>
      <c r="T44" s="1"/>
      <c r="U44" s="6" t="s">
        <v>1059</v>
      </c>
      <c r="V44" s="1"/>
    </row>
    <row r="45" spans="1:22" ht="22.5" x14ac:dyDescent="0.2">
      <c r="A45" s="55"/>
      <c r="B45" s="30" t="s">
        <v>42</v>
      </c>
      <c r="C45" s="111" t="s">
        <v>1060</v>
      </c>
      <c r="D45" s="111"/>
      <c r="E45" s="111"/>
      <c r="F45" s="111"/>
      <c r="G45" s="111"/>
      <c r="H45" s="111"/>
      <c r="I45" s="111"/>
      <c r="J45" s="111"/>
      <c r="K45" s="111"/>
      <c r="L45" s="56" t="s">
        <v>42</v>
      </c>
      <c r="M45" s="57" t="s">
        <v>42</v>
      </c>
      <c r="N45" s="58" t="s">
        <v>42</v>
      </c>
      <c r="O45" s="1"/>
      <c r="P45" s="1"/>
      <c r="Q45" s="1"/>
      <c r="R45" s="1"/>
      <c r="S45" s="1"/>
      <c r="T45" s="1"/>
      <c r="U45" s="6" t="s">
        <v>1060</v>
      </c>
      <c r="V45" s="1"/>
    </row>
    <row r="46" spans="1:22" x14ac:dyDescent="0.2">
      <c r="A46" s="55"/>
      <c r="B46" s="30" t="s">
        <v>42</v>
      </c>
      <c r="C46" s="111" t="s">
        <v>1061</v>
      </c>
      <c r="D46" s="111"/>
      <c r="E46" s="111"/>
      <c r="F46" s="111"/>
      <c r="G46" s="111"/>
      <c r="H46" s="111"/>
      <c r="I46" s="111"/>
      <c r="J46" s="111"/>
      <c r="K46" s="111"/>
      <c r="L46" s="56" t="s">
        <v>42</v>
      </c>
      <c r="M46" s="57" t="s">
        <v>42</v>
      </c>
      <c r="N46" s="58" t="s">
        <v>42</v>
      </c>
      <c r="O46" s="1"/>
      <c r="P46" s="1"/>
      <c r="Q46" s="1"/>
      <c r="R46" s="1"/>
      <c r="S46" s="1"/>
      <c r="T46" s="1"/>
      <c r="U46" s="6" t="s">
        <v>1061</v>
      </c>
      <c r="V46" s="1"/>
    </row>
    <row r="47" spans="1:22" x14ac:dyDescent="0.2">
      <c r="A47" s="55"/>
      <c r="B47" s="49" t="s">
        <v>42</v>
      </c>
      <c r="C47" s="109" t="s">
        <v>325</v>
      </c>
      <c r="D47" s="109"/>
      <c r="E47" s="109"/>
      <c r="F47" s="109"/>
      <c r="G47" s="109"/>
      <c r="H47" s="109"/>
      <c r="I47" s="109"/>
      <c r="J47" s="109"/>
      <c r="K47" s="109"/>
      <c r="L47" s="59" t="s">
        <v>42</v>
      </c>
      <c r="M47" s="60" t="s">
        <v>42</v>
      </c>
      <c r="N47" s="65" t="s">
        <v>42</v>
      </c>
      <c r="O47" s="1"/>
      <c r="P47" s="1"/>
      <c r="Q47" s="1"/>
      <c r="R47" s="1"/>
      <c r="S47" s="1"/>
      <c r="T47" s="1"/>
      <c r="U47" s="1"/>
      <c r="V47" s="6" t="s">
        <v>325</v>
      </c>
    </row>
    <row r="48" spans="1:22" ht="1.5" customHeight="1" x14ac:dyDescent="0.2">
      <c r="B48" s="49"/>
      <c r="C48" s="76"/>
      <c r="D48" s="76"/>
      <c r="E48" s="76"/>
      <c r="F48" s="76"/>
      <c r="G48" s="76"/>
      <c r="H48" s="76"/>
      <c r="I48" s="76"/>
      <c r="J48" s="76"/>
      <c r="K48" s="76"/>
      <c r="L48" s="59"/>
      <c r="M48" s="60"/>
      <c r="N48" s="66"/>
      <c r="O48" s="1"/>
      <c r="P48" s="1"/>
      <c r="Q48" s="1"/>
      <c r="R48" s="1"/>
      <c r="S48" s="1"/>
      <c r="T48" s="1"/>
      <c r="U48" s="1"/>
      <c r="V48" s="1"/>
    </row>
    <row r="49" spans="1:22" ht="53.25" customHeight="1" x14ac:dyDescent="0.2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1"/>
      <c r="P49" s="1"/>
      <c r="Q49" s="1"/>
      <c r="R49" s="1"/>
      <c r="S49" s="1"/>
      <c r="T49" s="1"/>
      <c r="U49" s="1"/>
      <c r="V49" s="1"/>
    </row>
    <row r="50" spans="1:22" x14ac:dyDescent="0.2">
      <c r="B50" s="68" t="s">
        <v>326</v>
      </c>
      <c r="C50" s="130" t="s">
        <v>327</v>
      </c>
      <c r="D50" s="130"/>
      <c r="E50" s="130"/>
      <c r="F50" s="130"/>
    </row>
    <row r="51" spans="1:22" ht="13.5" customHeight="1" x14ac:dyDescent="0.2">
      <c r="B51" s="2"/>
      <c r="C51" s="131" t="s">
        <v>328</v>
      </c>
      <c r="D51" s="131"/>
      <c r="E51" s="131"/>
      <c r="F51" s="131"/>
    </row>
    <row r="52" spans="1:22" ht="12.75" customHeight="1" x14ac:dyDescent="0.2">
      <c r="B52" s="68" t="s">
        <v>329</v>
      </c>
      <c r="C52" s="130" t="s">
        <v>42</v>
      </c>
      <c r="D52" s="130"/>
      <c r="E52" s="130"/>
      <c r="F52" s="130"/>
    </row>
    <row r="53" spans="1:22" ht="13.5" customHeight="1" x14ac:dyDescent="0.2">
      <c r="C53" s="131" t="s">
        <v>328</v>
      </c>
      <c r="D53" s="131"/>
      <c r="E53" s="131"/>
      <c r="F53" s="131"/>
    </row>
    <row r="57" spans="1:22" x14ac:dyDescent="0.2">
      <c r="O57" s="1"/>
      <c r="P57" s="1"/>
      <c r="Q57" s="1"/>
      <c r="R57" s="1"/>
      <c r="S57" s="1"/>
      <c r="T57" s="1"/>
      <c r="U57" s="1"/>
      <c r="V57" s="1"/>
    </row>
  </sheetData>
  <mergeCells count="39">
    <mergeCell ref="C47:K47"/>
    <mergeCell ref="C50:F50"/>
    <mergeCell ref="C51:F51"/>
    <mergeCell ref="C52:F52"/>
    <mergeCell ref="C53:F53"/>
    <mergeCell ref="C46:K46"/>
    <mergeCell ref="C33:E33"/>
    <mergeCell ref="C34:E34"/>
    <mergeCell ref="C35:E35"/>
    <mergeCell ref="C36:E36"/>
    <mergeCell ref="C37:E37"/>
    <mergeCell ref="C40:K40"/>
    <mergeCell ref="C41:K41"/>
    <mergeCell ref="C42:K42"/>
    <mergeCell ref="C43:K43"/>
    <mergeCell ref="C44:K44"/>
    <mergeCell ref="C45:K45"/>
    <mergeCell ref="C32:E32"/>
    <mergeCell ref="A12:N12"/>
    <mergeCell ref="A13:N13"/>
    <mergeCell ref="B15:F15"/>
    <mergeCell ref="B16:F16"/>
    <mergeCell ref="L25:M25"/>
    <mergeCell ref="A27:A29"/>
    <mergeCell ref="B27:B29"/>
    <mergeCell ref="C27:E29"/>
    <mergeCell ref="F27:F29"/>
    <mergeCell ref="G27:I28"/>
    <mergeCell ref="J27:L28"/>
    <mergeCell ref="M27:M29"/>
    <mergeCell ref="N27:N29"/>
    <mergeCell ref="C30:E30"/>
    <mergeCell ref="A31:N31"/>
    <mergeCell ref="A11:N11"/>
    <mergeCell ref="D5:N5"/>
    <mergeCell ref="A7:N7"/>
    <mergeCell ref="A8:N8"/>
    <mergeCell ref="A9:N9"/>
    <mergeCell ref="A10:N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workbookViewId="0">
      <selection activeCell="A12" sqref="A12:N12"/>
    </sheetView>
  </sheetViews>
  <sheetFormatPr defaultColWidth="9.140625" defaultRowHeight="11.25" x14ac:dyDescent="0.2"/>
  <cols>
    <col min="1" max="1" width="8.140625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7.85546875" style="1" customWidth="1"/>
    <col min="8" max="8" width="8.42578125" style="1" customWidth="1"/>
    <col min="9" max="9" width="8.7109375" style="1" customWidth="1"/>
    <col min="10" max="10" width="8.140625" style="1" customWidth="1"/>
    <col min="11" max="11" width="8.5703125" style="1" customWidth="1"/>
    <col min="12" max="12" width="10" style="1" customWidth="1"/>
    <col min="13" max="13" width="6" style="1" customWidth="1"/>
    <col min="14" max="14" width="9.7109375" style="1" customWidth="1"/>
    <col min="15" max="15" width="99.7109375" style="6" hidden="1" customWidth="1"/>
    <col min="16" max="16" width="138.42578125" style="6" hidden="1" customWidth="1"/>
    <col min="17" max="20" width="34.140625" style="6" hidden="1" customWidth="1"/>
    <col min="21" max="23" width="84.42578125" style="6" hidden="1" customWidth="1"/>
    <col min="24" max="16384" width="9.140625" style="1"/>
  </cols>
  <sheetData>
    <row r="1" spans="1:15" s="1" customFormat="1" x14ac:dyDescent="0.2">
      <c r="N1" s="2" t="s">
        <v>14</v>
      </c>
    </row>
    <row r="2" spans="1:15" s="1" customFormat="1" x14ac:dyDescent="0.2">
      <c r="N2" s="2" t="s">
        <v>15</v>
      </c>
    </row>
    <row r="3" spans="1:15" s="1" customFormat="1" x14ac:dyDescent="0.2">
      <c r="N3" s="2"/>
    </row>
    <row r="4" spans="1:15" s="1" customFormat="1" x14ac:dyDescent="0.2">
      <c r="F4" s="3"/>
    </row>
    <row r="5" spans="1:15" s="1" customFormat="1" x14ac:dyDescent="0.2">
      <c r="A5" s="4" t="s">
        <v>16</v>
      </c>
      <c r="B5" s="5"/>
      <c r="D5" s="111" t="s">
        <v>42</v>
      </c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6" t="s">
        <v>42</v>
      </c>
    </row>
    <row r="6" spans="1:15" s="1" customFormat="1" ht="15" customHeight="1" x14ac:dyDescent="0.2">
      <c r="A6" s="7" t="s">
        <v>18</v>
      </c>
      <c r="D6" s="8" t="s">
        <v>19</v>
      </c>
      <c r="E6" s="8"/>
      <c r="F6" s="9"/>
      <c r="G6" s="9"/>
      <c r="H6" s="9"/>
      <c r="I6" s="9"/>
      <c r="J6" s="9"/>
      <c r="K6" s="9"/>
      <c r="L6" s="9"/>
      <c r="M6" s="9"/>
      <c r="N6" s="9"/>
    </row>
    <row r="7" spans="1:15" s="1" customFormat="1" ht="43.5" customHeight="1" x14ac:dyDescent="0.2">
      <c r="A7" s="120" t="s">
        <v>330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</row>
    <row r="8" spans="1:15" s="1" customFormat="1" x14ac:dyDescent="0.2">
      <c r="A8" s="121" t="s">
        <v>0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5" s="1" customFormat="1" ht="30" customHeight="1" x14ac:dyDescent="0.2">
      <c r="A9" s="120" t="s">
        <v>7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5" s="1" customFormat="1" x14ac:dyDescent="0.2">
      <c r="A10" s="121" t="s">
        <v>20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5" s="1" customFormat="1" ht="28.5" customHeight="1" x14ac:dyDescent="0.25">
      <c r="A11" s="122" t="s">
        <v>1062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</row>
    <row r="12" spans="1:15" s="1" customFormat="1" ht="29.25" customHeight="1" x14ac:dyDescent="0.2">
      <c r="A12" s="120" t="s">
        <v>6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</row>
    <row r="13" spans="1:15" s="1" customFormat="1" ht="33.75" customHeight="1" x14ac:dyDescent="0.2">
      <c r="A13" s="121" t="s">
        <v>22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5" s="1" customFormat="1" ht="18" customHeight="1" x14ac:dyDescent="0.2">
      <c r="A14" s="1" t="s">
        <v>23</v>
      </c>
      <c r="B14" s="10" t="s">
        <v>24</v>
      </c>
      <c r="C14" s="1" t="s">
        <v>25</v>
      </c>
      <c r="F14" s="6"/>
      <c r="G14" s="6"/>
      <c r="H14" s="6"/>
      <c r="I14" s="6"/>
      <c r="J14" s="6"/>
      <c r="K14" s="6"/>
      <c r="L14" s="6"/>
      <c r="M14" s="6"/>
      <c r="N14" s="6"/>
    </row>
    <row r="15" spans="1:15" s="1" customFormat="1" ht="30.75" customHeight="1" x14ac:dyDescent="0.2">
      <c r="A15" s="1" t="s">
        <v>26</v>
      </c>
      <c r="B15" s="124" t="s">
        <v>881</v>
      </c>
      <c r="C15" s="124"/>
      <c r="D15" s="124"/>
      <c r="E15" s="124"/>
      <c r="F15" s="124"/>
      <c r="G15" s="6"/>
      <c r="H15" s="6"/>
      <c r="I15" s="6"/>
      <c r="J15" s="6"/>
      <c r="K15" s="6"/>
      <c r="L15" s="6"/>
      <c r="M15" s="6"/>
      <c r="N15" s="6"/>
    </row>
    <row r="16" spans="1:15" s="1" customFormat="1" x14ac:dyDescent="0.2">
      <c r="B16" s="125" t="s">
        <v>28</v>
      </c>
      <c r="C16" s="125"/>
      <c r="D16" s="125"/>
      <c r="E16" s="125"/>
      <c r="F16" s="125"/>
      <c r="G16" s="11"/>
      <c r="H16" s="11"/>
      <c r="I16" s="11"/>
      <c r="J16" s="11"/>
      <c r="K16" s="11"/>
      <c r="L16" s="11"/>
      <c r="M16" s="12"/>
      <c r="N16" s="11"/>
    </row>
    <row r="17" spans="1:17" s="1" customFormat="1" ht="25.5" customHeight="1" x14ac:dyDescent="0.2">
      <c r="D17" s="13"/>
      <c r="E17" s="13"/>
      <c r="F17" s="13"/>
      <c r="G17" s="13"/>
      <c r="H17" s="13"/>
      <c r="I17" s="13"/>
      <c r="J17" s="13"/>
      <c r="K17" s="13"/>
      <c r="L17" s="13"/>
      <c r="M17" s="11"/>
      <c r="N17" s="11"/>
    </row>
    <row r="18" spans="1:17" s="1" customFormat="1" x14ac:dyDescent="0.2">
      <c r="A18" s="14" t="s">
        <v>29</v>
      </c>
      <c r="D18" s="8" t="s">
        <v>1063</v>
      </c>
      <c r="F18" s="15"/>
      <c r="G18" s="15"/>
      <c r="H18" s="15"/>
      <c r="I18" s="15"/>
      <c r="J18" s="15"/>
      <c r="K18" s="15"/>
      <c r="L18" s="15"/>
      <c r="M18" s="15"/>
      <c r="N18" s="15"/>
    </row>
    <row r="19" spans="1:17" s="1" customFormat="1" ht="25.5" customHeight="1" x14ac:dyDescent="0.2"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7" s="1" customFormat="1" ht="12.75" customHeight="1" x14ac:dyDescent="0.2">
      <c r="A20" s="14" t="s">
        <v>31</v>
      </c>
      <c r="C20" s="16">
        <v>16.86</v>
      </c>
      <c r="D20" s="17" t="s">
        <v>1064</v>
      </c>
      <c r="E20" s="4" t="s">
        <v>32</v>
      </c>
      <c r="L20" s="18"/>
      <c r="M20" s="18"/>
    </row>
    <row r="21" spans="1:17" s="1" customFormat="1" ht="12.75" customHeight="1" x14ac:dyDescent="0.2">
      <c r="B21" s="1" t="s">
        <v>33</v>
      </c>
      <c r="C21" s="19"/>
      <c r="D21" s="20"/>
      <c r="E21" s="4"/>
    </row>
    <row r="22" spans="1:17" s="1" customFormat="1" ht="12.75" customHeight="1" x14ac:dyDescent="0.2">
      <c r="B22" s="1" t="s">
        <v>9</v>
      </c>
      <c r="C22" s="16">
        <v>0</v>
      </c>
      <c r="D22" s="17" t="s">
        <v>35</v>
      </c>
      <c r="E22" s="4" t="s">
        <v>32</v>
      </c>
      <c r="G22" s="1" t="s">
        <v>34</v>
      </c>
      <c r="L22" s="16">
        <v>8.2200000000000006</v>
      </c>
      <c r="M22" s="17" t="s">
        <v>1065</v>
      </c>
      <c r="N22" s="4" t="s">
        <v>32</v>
      </c>
    </row>
    <row r="23" spans="1:17" s="1" customFormat="1" ht="12.75" customHeight="1" x14ac:dyDescent="0.2">
      <c r="B23" s="1" t="s">
        <v>2</v>
      </c>
      <c r="C23" s="16">
        <v>0</v>
      </c>
      <c r="D23" s="21" t="s">
        <v>35</v>
      </c>
      <c r="E23" s="4" t="s">
        <v>32</v>
      </c>
      <c r="G23" s="1" t="s">
        <v>36</v>
      </c>
      <c r="L23" s="22"/>
      <c r="M23" s="22">
        <v>28.8</v>
      </c>
      <c r="N23" s="7" t="s">
        <v>37</v>
      </c>
    </row>
    <row r="24" spans="1:17" s="1" customFormat="1" ht="12.75" customHeight="1" x14ac:dyDescent="0.2">
      <c r="B24" s="1" t="s">
        <v>38</v>
      </c>
      <c r="C24" s="16">
        <v>0</v>
      </c>
      <c r="D24" s="21" t="s">
        <v>35</v>
      </c>
      <c r="E24" s="4" t="s">
        <v>32</v>
      </c>
      <c r="G24" s="1" t="s">
        <v>39</v>
      </c>
      <c r="L24" s="22"/>
      <c r="M24" s="22" t="s">
        <v>42</v>
      </c>
      <c r="N24" s="7" t="s">
        <v>37</v>
      </c>
    </row>
    <row r="25" spans="1:17" s="1" customFormat="1" ht="12.75" customHeight="1" x14ac:dyDescent="0.2">
      <c r="B25" s="1" t="s">
        <v>40</v>
      </c>
      <c r="C25" s="16">
        <v>16.86</v>
      </c>
      <c r="D25" s="17" t="s">
        <v>1064</v>
      </c>
      <c r="E25" s="4" t="s">
        <v>32</v>
      </c>
      <c r="G25" s="1" t="s">
        <v>41</v>
      </c>
      <c r="L25" s="126" t="s">
        <v>42</v>
      </c>
      <c r="M25" s="126"/>
    </row>
    <row r="26" spans="1:17" s="1" customFormat="1" x14ac:dyDescent="0.2">
      <c r="A26" s="23"/>
    </row>
    <row r="27" spans="1:17" s="1" customFormat="1" ht="36" customHeight="1" x14ac:dyDescent="0.2">
      <c r="A27" s="134" t="s">
        <v>43</v>
      </c>
      <c r="B27" s="134" t="s">
        <v>44</v>
      </c>
      <c r="C27" s="134" t="s">
        <v>8</v>
      </c>
      <c r="D27" s="134"/>
      <c r="E27" s="134"/>
      <c r="F27" s="134" t="s">
        <v>45</v>
      </c>
      <c r="G27" s="134" t="s">
        <v>46</v>
      </c>
      <c r="H27" s="134"/>
      <c r="I27" s="134"/>
      <c r="J27" s="134" t="s">
        <v>47</v>
      </c>
      <c r="K27" s="134"/>
      <c r="L27" s="134"/>
      <c r="M27" s="134" t="s">
        <v>48</v>
      </c>
      <c r="N27" s="134" t="s">
        <v>49</v>
      </c>
    </row>
    <row r="28" spans="1:17" s="1" customFormat="1" ht="36.75" customHeight="1" x14ac:dyDescent="0.2">
      <c r="A28" s="134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</row>
    <row r="29" spans="1:17" s="1" customFormat="1" ht="45" x14ac:dyDescent="0.2">
      <c r="A29" s="134"/>
      <c r="B29" s="134"/>
      <c r="C29" s="134"/>
      <c r="D29" s="134"/>
      <c r="E29" s="134"/>
      <c r="F29" s="134"/>
      <c r="G29" s="73" t="s">
        <v>50</v>
      </c>
      <c r="H29" s="73" t="s">
        <v>51</v>
      </c>
      <c r="I29" s="73" t="s">
        <v>52</v>
      </c>
      <c r="J29" s="73" t="s">
        <v>50</v>
      </c>
      <c r="K29" s="73" t="s">
        <v>51</v>
      </c>
      <c r="L29" s="73" t="s">
        <v>10</v>
      </c>
      <c r="M29" s="134"/>
      <c r="N29" s="134"/>
    </row>
    <row r="30" spans="1:17" s="1" customFormat="1" x14ac:dyDescent="0.2">
      <c r="A30" s="74">
        <v>1</v>
      </c>
      <c r="B30" s="74">
        <v>2</v>
      </c>
      <c r="C30" s="135">
        <v>3</v>
      </c>
      <c r="D30" s="135"/>
      <c r="E30" s="135"/>
      <c r="F30" s="74">
        <v>4</v>
      </c>
      <c r="G30" s="74">
        <v>5</v>
      </c>
      <c r="H30" s="74">
        <v>6</v>
      </c>
      <c r="I30" s="74">
        <v>7</v>
      </c>
      <c r="J30" s="74">
        <v>8</v>
      </c>
      <c r="K30" s="74">
        <v>9</v>
      </c>
      <c r="L30" s="74">
        <v>10</v>
      </c>
      <c r="M30" s="74">
        <v>11</v>
      </c>
      <c r="N30" s="74">
        <v>12</v>
      </c>
    </row>
    <row r="31" spans="1:17" s="1" customFormat="1" x14ac:dyDescent="0.2">
      <c r="A31" s="115" t="s">
        <v>1052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7"/>
      <c r="P31" s="6" t="s">
        <v>1052</v>
      </c>
    </row>
    <row r="32" spans="1:17" s="1" customFormat="1" ht="22.5" x14ac:dyDescent="0.2">
      <c r="A32" s="24" t="s">
        <v>54</v>
      </c>
      <c r="B32" s="75" t="s">
        <v>1066</v>
      </c>
      <c r="C32" s="113" t="s">
        <v>1067</v>
      </c>
      <c r="D32" s="113"/>
      <c r="E32" s="113"/>
      <c r="F32" s="25" t="s">
        <v>1068</v>
      </c>
      <c r="G32" s="25" t="s">
        <v>42</v>
      </c>
      <c r="H32" s="25" t="s">
        <v>42</v>
      </c>
      <c r="I32" s="25" t="s">
        <v>54</v>
      </c>
      <c r="J32" s="26" t="s">
        <v>42</v>
      </c>
      <c r="K32" s="25" t="s">
        <v>42</v>
      </c>
      <c r="L32" s="26" t="s">
        <v>42</v>
      </c>
      <c r="M32" s="27" t="s">
        <v>42</v>
      </c>
      <c r="N32" s="28" t="s">
        <v>42</v>
      </c>
      <c r="Q32" s="6" t="s">
        <v>1067</v>
      </c>
    </row>
    <row r="33" spans="1:22" s="1" customFormat="1" x14ac:dyDescent="0.2">
      <c r="A33" s="31"/>
      <c r="B33" s="30" t="s">
        <v>54</v>
      </c>
      <c r="C33" s="133" t="s">
        <v>60</v>
      </c>
      <c r="D33" s="133"/>
      <c r="E33" s="133"/>
      <c r="F33" s="32" t="s">
        <v>42</v>
      </c>
      <c r="G33" s="32" t="s">
        <v>42</v>
      </c>
      <c r="H33" s="32" t="s">
        <v>42</v>
      </c>
      <c r="I33" s="32" t="s">
        <v>42</v>
      </c>
      <c r="J33" s="33">
        <v>296.24</v>
      </c>
      <c r="K33" s="32" t="s">
        <v>42</v>
      </c>
      <c r="L33" s="33">
        <v>296.24</v>
      </c>
      <c r="M33" s="34">
        <v>27.76</v>
      </c>
      <c r="N33" s="35">
        <v>8224</v>
      </c>
      <c r="R33" s="6" t="s">
        <v>60</v>
      </c>
    </row>
    <row r="34" spans="1:22" s="1" customFormat="1" x14ac:dyDescent="0.2">
      <c r="A34" s="31"/>
      <c r="B34" s="30" t="s">
        <v>42</v>
      </c>
      <c r="C34" s="113" t="s">
        <v>71</v>
      </c>
      <c r="D34" s="113"/>
      <c r="E34" s="113"/>
      <c r="F34" s="25" t="s">
        <v>72</v>
      </c>
      <c r="G34" s="25" t="s">
        <v>1069</v>
      </c>
      <c r="H34" s="25" t="s">
        <v>42</v>
      </c>
      <c r="I34" s="25" t="s">
        <v>1069</v>
      </c>
      <c r="J34" s="26" t="s">
        <v>42</v>
      </c>
      <c r="K34" s="25" t="s">
        <v>42</v>
      </c>
      <c r="L34" s="26" t="s">
        <v>42</v>
      </c>
      <c r="M34" s="27" t="s">
        <v>42</v>
      </c>
      <c r="N34" s="28" t="s">
        <v>42</v>
      </c>
      <c r="S34" s="6" t="s">
        <v>71</v>
      </c>
    </row>
    <row r="35" spans="1:22" s="1" customFormat="1" x14ac:dyDescent="0.2">
      <c r="A35" s="31"/>
      <c r="B35" s="30" t="s">
        <v>42</v>
      </c>
      <c r="C35" s="111" t="s">
        <v>78</v>
      </c>
      <c r="D35" s="111"/>
      <c r="E35" s="111"/>
      <c r="F35" s="41" t="s">
        <v>42</v>
      </c>
      <c r="G35" s="41" t="s">
        <v>42</v>
      </c>
      <c r="H35" s="41" t="s">
        <v>42</v>
      </c>
      <c r="I35" s="41" t="s">
        <v>42</v>
      </c>
      <c r="J35" s="42">
        <v>296.24</v>
      </c>
      <c r="K35" s="41" t="s">
        <v>42</v>
      </c>
      <c r="L35" s="42">
        <v>296.24</v>
      </c>
      <c r="M35" s="43" t="s">
        <v>42</v>
      </c>
      <c r="N35" s="44" t="s">
        <v>42</v>
      </c>
      <c r="S35" s="6" t="s">
        <v>78</v>
      </c>
    </row>
    <row r="36" spans="1:22" s="1" customFormat="1" x14ac:dyDescent="0.2">
      <c r="A36" s="31"/>
      <c r="B36" s="30" t="s">
        <v>42</v>
      </c>
      <c r="C36" s="111" t="s">
        <v>79</v>
      </c>
      <c r="D36" s="111"/>
      <c r="E36" s="111"/>
      <c r="F36" s="41" t="s">
        <v>42</v>
      </c>
      <c r="G36" s="41" t="s">
        <v>42</v>
      </c>
      <c r="H36" s="41" t="s">
        <v>42</v>
      </c>
      <c r="I36" s="41" t="s">
        <v>42</v>
      </c>
      <c r="J36" s="42" t="s">
        <v>42</v>
      </c>
      <c r="K36" s="41" t="s">
        <v>42</v>
      </c>
      <c r="L36" s="42">
        <v>296.24</v>
      </c>
      <c r="M36" s="43" t="s">
        <v>42</v>
      </c>
      <c r="N36" s="44">
        <v>8224</v>
      </c>
      <c r="S36" s="6" t="s">
        <v>79</v>
      </c>
    </row>
    <row r="37" spans="1:22" s="1" customFormat="1" ht="22.5" x14ac:dyDescent="0.2">
      <c r="A37" s="31"/>
      <c r="B37" s="30" t="s">
        <v>1070</v>
      </c>
      <c r="C37" s="111" t="s">
        <v>1071</v>
      </c>
      <c r="D37" s="111"/>
      <c r="E37" s="111"/>
      <c r="F37" s="41" t="s">
        <v>82</v>
      </c>
      <c r="G37" s="41" t="s">
        <v>119</v>
      </c>
      <c r="H37" s="41" t="s">
        <v>42</v>
      </c>
      <c r="I37" s="41" t="s">
        <v>119</v>
      </c>
      <c r="J37" s="42" t="s">
        <v>42</v>
      </c>
      <c r="K37" s="41" t="s">
        <v>42</v>
      </c>
      <c r="L37" s="42">
        <v>192.56</v>
      </c>
      <c r="M37" s="43" t="s">
        <v>42</v>
      </c>
      <c r="N37" s="44">
        <v>5346</v>
      </c>
      <c r="S37" s="6" t="s">
        <v>1071</v>
      </c>
    </row>
    <row r="38" spans="1:22" s="1" customFormat="1" ht="22.5" x14ac:dyDescent="0.2">
      <c r="A38" s="31"/>
      <c r="B38" s="30" t="s">
        <v>1072</v>
      </c>
      <c r="C38" s="111" t="s">
        <v>1073</v>
      </c>
      <c r="D38" s="111"/>
      <c r="E38" s="111"/>
      <c r="F38" s="41" t="s">
        <v>82</v>
      </c>
      <c r="G38" s="41" t="s">
        <v>467</v>
      </c>
      <c r="H38" s="41" t="s">
        <v>42</v>
      </c>
      <c r="I38" s="41" t="s">
        <v>467</v>
      </c>
      <c r="J38" s="42" t="s">
        <v>42</v>
      </c>
      <c r="K38" s="41" t="s">
        <v>42</v>
      </c>
      <c r="L38" s="42">
        <v>118.5</v>
      </c>
      <c r="M38" s="43" t="s">
        <v>42</v>
      </c>
      <c r="N38" s="44">
        <v>3290</v>
      </c>
      <c r="S38" s="6" t="s">
        <v>1073</v>
      </c>
    </row>
    <row r="39" spans="1:22" s="1" customFormat="1" x14ac:dyDescent="0.2">
      <c r="A39" s="45"/>
      <c r="B39" s="76"/>
      <c r="C39" s="109" t="s">
        <v>91</v>
      </c>
      <c r="D39" s="109"/>
      <c r="E39" s="109"/>
      <c r="F39" s="46" t="s">
        <v>42</v>
      </c>
      <c r="G39" s="46" t="s">
        <v>42</v>
      </c>
      <c r="H39" s="46" t="s">
        <v>42</v>
      </c>
      <c r="I39" s="46" t="s">
        <v>42</v>
      </c>
      <c r="J39" s="47" t="s">
        <v>42</v>
      </c>
      <c r="K39" s="46" t="s">
        <v>42</v>
      </c>
      <c r="L39" s="47">
        <v>607.29999999999995</v>
      </c>
      <c r="M39" s="43" t="s">
        <v>42</v>
      </c>
      <c r="N39" s="48">
        <v>16860</v>
      </c>
      <c r="T39" s="6" t="s">
        <v>91</v>
      </c>
    </row>
    <row r="40" spans="1:22" s="1" customFormat="1" ht="1.5" customHeight="1" x14ac:dyDescent="0.2">
      <c r="A40" s="46"/>
      <c r="B40" s="76"/>
      <c r="C40" s="76"/>
      <c r="D40" s="76"/>
      <c r="E40" s="76"/>
      <c r="F40" s="46"/>
      <c r="G40" s="46"/>
      <c r="H40" s="46"/>
      <c r="I40" s="46"/>
      <c r="J40" s="49"/>
      <c r="K40" s="46"/>
      <c r="L40" s="49"/>
      <c r="M40" s="41"/>
      <c r="N40" s="49"/>
    </row>
    <row r="41" spans="1:22" s="1" customFormat="1" ht="2.25" customHeight="1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62"/>
      <c r="M41" s="63"/>
      <c r="N41" s="64"/>
    </row>
    <row r="42" spans="1:22" s="1" customFormat="1" x14ac:dyDescent="0.2">
      <c r="A42" s="50"/>
      <c r="B42" s="51" t="s">
        <v>42</v>
      </c>
      <c r="C42" s="114" t="s">
        <v>321</v>
      </c>
      <c r="D42" s="114"/>
      <c r="E42" s="114"/>
      <c r="F42" s="114"/>
      <c r="G42" s="114"/>
      <c r="H42" s="114"/>
      <c r="I42" s="114"/>
      <c r="J42" s="114"/>
      <c r="K42" s="114"/>
      <c r="L42" s="52" t="s">
        <v>42</v>
      </c>
      <c r="M42" s="53" t="s">
        <v>42</v>
      </c>
      <c r="N42" s="54" t="s">
        <v>42</v>
      </c>
      <c r="U42" s="6" t="s">
        <v>321</v>
      </c>
    </row>
    <row r="43" spans="1:22" s="1" customFormat="1" x14ac:dyDescent="0.2">
      <c r="A43" s="55"/>
      <c r="B43" s="30" t="s">
        <v>42</v>
      </c>
      <c r="C43" s="111" t="s">
        <v>1074</v>
      </c>
      <c r="D43" s="111"/>
      <c r="E43" s="111"/>
      <c r="F43" s="111"/>
      <c r="G43" s="111"/>
      <c r="H43" s="111"/>
      <c r="I43" s="111"/>
      <c r="J43" s="111"/>
      <c r="K43" s="111"/>
      <c r="L43" s="56">
        <v>607.29999999999995</v>
      </c>
      <c r="M43" s="57" t="s">
        <v>42</v>
      </c>
      <c r="N43" s="58">
        <v>16860</v>
      </c>
      <c r="V43" s="6" t="s">
        <v>1074</v>
      </c>
    </row>
    <row r="44" spans="1:22" s="1" customFormat="1" x14ac:dyDescent="0.2">
      <c r="A44" s="55"/>
      <c r="B44" s="30" t="s">
        <v>42</v>
      </c>
      <c r="C44" s="111" t="s">
        <v>1075</v>
      </c>
      <c r="D44" s="111"/>
      <c r="E44" s="111"/>
      <c r="F44" s="111"/>
      <c r="G44" s="111"/>
      <c r="H44" s="111"/>
      <c r="I44" s="111"/>
      <c r="J44" s="111"/>
      <c r="K44" s="111"/>
      <c r="L44" s="56">
        <v>607.29999999999995</v>
      </c>
      <c r="M44" s="57" t="s">
        <v>42</v>
      </c>
      <c r="N44" s="58">
        <v>16860</v>
      </c>
      <c r="V44" s="6" t="s">
        <v>1075</v>
      </c>
    </row>
    <row r="45" spans="1:22" s="1" customFormat="1" x14ac:dyDescent="0.2">
      <c r="A45" s="55"/>
      <c r="B45" s="30" t="s">
        <v>42</v>
      </c>
      <c r="C45" s="111" t="s">
        <v>316</v>
      </c>
      <c r="D45" s="111"/>
      <c r="E45" s="111"/>
      <c r="F45" s="111"/>
      <c r="G45" s="111"/>
      <c r="H45" s="111"/>
      <c r="I45" s="111"/>
      <c r="J45" s="111"/>
      <c r="K45" s="111"/>
      <c r="L45" s="56" t="s">
        <v>42</v>
      </c>
      <c r="M45" s="57" t="s">
        <v>42</v>
      </c>
      <c r="N45" s="58" t="s">
        <v>42</v>
      </c>
      <c r="V45" s="6" t="s">
        <v>316</v>
      </c>
    </row>
    <row r="46" spans="1:22" s="1" customFormat="1" x14ac:dyDescent="0.2">
      <c r="A46" s="55"/>
      <c r="B46" s="30" t="s">
        <v>42</v>
      </c>
      <c r="C46" s="111" t="s">
        <v>322</v>
      </c>
      <c r="D46" s="111"/>
      <c r="E46" s="111"/>
      <c r="F46" s="111"/>
      <c r="G46" s="111"/>
      <c r="H46" s="111"/>
      <c r="I46" s="111"/>
      <c r="J46" s="111"/>
      <c r="K46" s="111"/>
      <c r="L46" s="56">
        <v>296.24</v>
      </c>
      <c r="M46" s="57" t="s">
        <v>42</v>
      </c>
      <c r="N46" s="58">
        <v>8224</v>
      </c>
      <c r="V46" s="6" t="s">
        <v>322</v>
      </c>
    </row>
    <row r="47" spans="1:22" s="1" customFormat="1" x14ac:dyDescent="0.2">
      <c r="A47" s="55"/>
      <c r="B47" s="30" t="s">
        <v>42</v>
      </c>
      <c r="C47" s="111" t="s">
        <v>323</v>
      </c>
      <c r="D47" s="111"/>
      <c r="E47" s="111"/>
      <c r="F47" s="111"/>
      <c r="G47" s="111"/>
      <c r="H47" s="111"/>
      <c r="I47" s="111"/>
      <c r="J47" s="111"/>
      <c r="K47" s="111"/>
      <c r="L47" s="56">
        <v>192.56</v>
      </c>
      <c r="M47" s="57" t="s">
        <v>42</v>
      </c>
      <c r="N47" s="58">
        <v>5346</v>
      </c>
      <c r="V47" s="6" t="s">
        <v>323</v>
      </c>
    </row>
    <row r="48" spans="1:22" s="1" customFormat="1" x14ac:dyDescent="0.2">
      <c r="A48" s="55"/>
      <c r="B48" s="30" t="s">
        <v>42</v>
      </c>
      <c r="C48" s="111" t="s">
        <v>324</v>
      </c>
      <c r="D48" s="111"/>
      <c r="E48" s="111"/>
      <c r="F48" s="111"/>
      <c r="G48" s="111"/>
      <c r="H48" s="111"/>
      <c r="I48" s="111"/>
      <c r="J48" s="111"/>
      <c r="K48" s="111"/>
      <c r="L48" s="56">
        <v>118.5</v>
      </c>
      <c r="M48" s="57" t="s">
        <v>42</v>
      </c>
      <c r="N48" s="58">
        <v>3290</v>
      </c>
      <c r="V48" s="6" t="s">
        <v>324</v>
      </c>
    </row>
    <row r="49" spans="1:23" x14ac:dyDescent="0.2">
      <c r="A49" s="55"/>
      <c r="B49" s="30" t="s">
        <v>42</v>
      </c>
      <c r="C49" s="111" t="s">
        <v>285</v>
      </c>
      <c r="D49" s="111"/>
      <c r="E49" s="111"/>
      <c r="F49" s="111"/>
      <c r="G49" s="111"/>
      <c r="H49" s="111"/>
      <c r="I49" s="111"/>
      <c r="J49" s="111"/>
      <c r="K49" s="111"/>
      <c r="L49" s="56">
        <v>296.24</v>
      </c>
      <c r="M49" s="57" t="s">
        <v>42</v>
      </c>
      <c r="N49" s="58">
        <v>8224</v>
      </c>
      <c r="O49" s="1"/>
      <c r="P49" s="1"/>
      <c r="Q49" s="1"/>
      <c r="R49" s="1"/>
      <c r="S49" s="1"/>
      <c r="T49" s="1"/>
      <c r="U49" s="1"/>
      <c r="V49" s="6" t="s">
        <v>285</v>
      </c>
      <c r="W49" s="1"/>
    </row>
    <row r="50" spans="1:23" x14ac:dyDescent="0.2">
      <c r="A50" s="55"/>
      <c r="B50" s="30" t="s">
        <v>42</v>
      </c>
      <c r="C50" s="111" t="s">
        <v>286</v>
      </c>
      <c r="D50" s="111"/>
      <c r="E50" s="111"/>
      <c r="F50" s="111"/>
      <c r="G50" s="111"/>
      <c r="H50" s="111"/>
      <c r="I50" s="111"/>
      <c r="J50" s="111"/>
      <c r="K50" s="111"/>
      <c r="L50" s="56">
        <v>192.56</v>
      </c>
      <c r="M50" s="57" t="s">
        <v>42</v>
      </c>
      <c r="N50" s="58">
        <v>5346</v>
      </c>
      <c r="O50" s="1"/>
      <c r="P50" s="1"/>
      <c r="Q50" s="1"/>
      <c r="R50" s="1"/>
      <c r="S50" s="1"/>
      <c r="T50" s="1"/>
      <c r="U50" s="1"/>
      <c r="V50" s="6" t="s">
        <v>286</v>
      </c>
      <c r="W50" s="1"/>
    </row>
    <row r="51" spans="1:23" x14ac:dyDescent="0.2">
      <c r="A51" s="55"/>
      <c r="B51" s="30" t="s">
        <v>42</v>
      </c>
      <c r="C51" s="111" t="s">
        <v>287</v>
      </c>
      <c r="D51" s="111"/>
      <c r="E51" s="111"/>
      <c r="F51" s="111"/>
      <c r="G51" s="111"/>
      <c r="H51" s="111"/>
      <c r="I51" s="111"/>
      <c r="J51" s="111"/>
      <c r="K51" s="111"/>
      <c r="L51" s="56">
        <v>118.5</v>
      </c>
      <c r="M51" s="57" t="s">
        <v>42</v>
      </c>
      <c r="N51" s="58">
        <v>3290</v>
      </c>
      <c r="O51" s="1"/>
      <c r="P51" s="1"/>
      <c r="Q51" s="1"/>
      <c r="R51" s="1"/>
      <c r="S51" s="1"/>
      <c r="T51" s="1"/>
      <c r="U51" s="1"/>
      <c r="V51" s="6" t="s">
        <v>287</v>
      </c>
      <c r="W51" s="1"/>
    </row>
    <row r="52" spans="1:23" x14ac:dyDescent="0.2">
      <c r="A52" s="55"/>
      <c r="B52" s="49" t="s">
        <v>42</v>
      </c>
      <c r="C52" s="109" t="s">
        <v>325</v>
      </c>
      <c r="D52" s="109"/>
      <c r="E52" s="109"/>
      <c r="F52" s="109"/>
      <c r="G52" s="109"/>
      <c r="H52" s="109"/>
      <c r="I52" s="109"/>
      <c r="J52" s="109"/>
      <c r="K52" s="109"/>
      <c r="L52" s="59">
        <v>607.29999999999995</v>
      </c>
      <c r="M52" s="60" t="s">
        <v>42</v>
      </c>
      <c r="N52" s="65">
        <v>16860</v>
      </c>
      <c r="O52" s="1"/>
      <c r="P52" s="1"/>
      <c r="Q52" s="1"/>
      <c r="R52" s="1"/>
      <c r="S52" s="1"/>
      <c r="T52" s="1"/>
      <c r="U52" s="1"/>
      <c r="V52" s="1"/>
      <c r="W52" s="6" t="s">
        <v>325</v>
      </c>
    </row>
    <row r="53" spans="1:23" ht="1.5" customHeight="1" x14ac:dyDescent="0.2">
      <c r="B53" s="49"/>
      <c r="C53" s="76"/>
      <c r="D53" s="76"/>
      <c r="E53" s="76"/>
      <c r="F53" s="76"/>
      <c r="G53" s="76"/>
      <c r="H53" s="76"/>
      <c r="I53" s="76"/>
      <c r="J53" s="76"/>
      <c r="K53" s="76"/>
      <c r="L53" s="59"/>
      <c r="M53" s="60"/>
      <c r="N53" s="66"/>
      <c r="O53" s="1"/>
      <c r="P53" s="1"/>
      <c r="Q53" s="1"/>
      <c r="R53" s="1"/>
      <c r="S53" s="1"/>
      <c r="T53" s="1"/>
      <c r="U53" s="1"/>
      <c r="V53" s="1"/>
      <c r="W53" s="1"/>
    </row>
    <row r="54" spans="1:23" ht="53.25" customHeight="1" x14ac:dyDescent="0.2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2">
      <c r="B55" s="68" t="s">
        <v>326</v>
      </c>
      <c r="C55" s="130" t="s">
        <v>327</v>
      </c>
      <c r="D55" s="130"/>
      <c r="E55" s="130"/>
      <c r="F55" s="130"/>
    </row>
    <row r="56" spans="1:23" ht="13.5" customHeight="1" x14ac:dyDescent="0.2">
      <c r="B56" s="2"/>
      <c r="C56" s="131" t="s">
        <v>328</v>
      </c>
      <c r="D56" s="131"/>
      <c r="E56" s="131"/>
      <c r="F56" s="131"/>
    </row>
    <row r="57" spans="1:23" ht="12.75" customHeight="1" x14ac:dyDescent="0.2">
      <c r="B57" s="68" t="s">
        <v>329</v>
      </c>
      <c r="C57" s="130" t="s">
        <v>42</v>
      </c>
      <c r="D57" s="130"/>
      <c r="E57" s="130"/>
      <c r="F57" s="130"/>
    </row>
    <row r="58" spans="1:23" ht="13.5" customHeight="1" x14ac:dyDescent="0.2">
      <c r="C58" s="131" t="s">
        <v>328</v>
      </c>
      <c r="D58" s="131"/>
      <c r="E58" s="131"/>
      <c r="F58" s="131"/>
    </row>
    <row r="62" spans="1:23" x14ac:dyDescent="0.2">
      <c r="O62" s="1"/>
      <c r="P62" s="1"/>
      <c r="Q62" s="1"/>
      <c r="R62" s="1"/>
      <c r="S62" s="1"/>
      <c r="T62" s="1"/>
      <c r="U62" s="1"/>
      <c r="V62" s="1"/>
      <c r="W62" s="1"/>
    </row>
  </sheetData>
  <mergeCells count="44">
    <mergeCell ref="C55:F55"/>
    <mergeCell ref="C56:F56"/>
    <mergeCell ref="C57:F57"/>
    <mergeCell ref="C58:F58"/>
    <mergeCell ref="C47:K47"/>
    <mergeCell ref="C48:K48"/>
    <mergeCell ref="C49:K49"/>
    <mergeCell ref="C50:K50"/>
    <mergeCell ref="C51:K51"/>
    <mergeCell ref="C52:K52"/>
    <mergeCell ref="C46:K46"/>
    <mergeCell ref="C33:E33"/>
    <mergeCell ref="C34:E34"/>
    <mergeCell ref="C35:E35"/>
    <mergeCell ref="C36:E36"/>
    <mergeCell ref="C37:E37"/>
    <mergeCell ref="C38:E38"/>
    <mergeCell ref="C39:E39"/>
    <mergeCell ref="C42:K42"/>
    <mergeCell ref="C43:K43"/>
    <mergeCell ref="C44:K44"/>
    <mergeCell ref="C45:K45"/>
    <mergeCell ref="C32:E32"/>
    <mergeCell ref="A12:N12"/>
    <mergeCell ref="A13:N13"/>
    <mergeCell ref="B15:F15"/>
    <mergeCell ref="B16:F16"/>
    <mergeCell ref="L25:M25"/>
    <mergeCell ref="A27:A29"/>
    <mergeCell ref="B27:B29"/>
    <mergeCell ref="C27:E29"/>
    <mergeCell ref="F27:F29"/>
    <mergeCell ref="G27:I28"/>
    <mergeCell ref="J27:L28"/>
    <mergeCell ref="M27:M29"/>
    <mergeCell ref="N27:N29"/>
    <mergeCell ref="C30:E30"/>
    <mergeCell ref="A31:N31"/>
    <mergeCell ref="A11:N11"/>
    <mergeCell ref="D5:N5"/>
    <mergeCell ref="A7:N7"/>
    <mergeCell ref="A8:N8"/>
    <mergeCell ref="A9:N9"/>
    <mergeCell ref="A10:N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"/>
  <sheetViews>
    <sheetView workbookViewId="0">
      <selection activeCell="C30" sqref="C30"/>
    </sheetView>
  </sheetViews>
  <sheetFormatPr defaultRowHeight="12.75" x14ac:dyDescent="0.2"/>
  <cols>
    <col min="2" max="2" width="39.28515625" style="77" customWidth="1"/>
    <col min="3" max="3" width="48.28515625" style="77" customWidth="1"/>
    <col min="4" max="4" width="13.85546875" style="77" customWidth="1"/>
    <col min="5" max="5" width="11.42578125" hidden="1" customWidth="1"/>
    <col min="6" max="6" width="12.140625" hidden="1" customWidth="1"/>
  </cols>
  <sheetData>
    <row r="2" spans="1:6" x14ac:dyDescent="0.2">
      <c r="D2" s="77" t="s">
        <v>1076</v>
      </c>
    </row>
    <row r="3" spans="1:6" ht="15" x14ac:dyDescent="0.2">
      <c r="B3" s="136" t="s">
        <v>1077</v>
      </c>
      <c r="C3" s="137"/>
      <c r="D3" s="137"/>
    </row>
    <row r="4" spans="1:6" ht="15" x14ac:dyDescent="0.2">
      <c r="B4" s="78"/>
      <c r="C4" s="79" t="s">
        <v>1078</v>
      </c>
      <c r="D4" s="79"/>
    </row>
    <row r="5" spans="1:6" ht="15" x14ac:dyDescent="0.25">
      <c r="A5" s="80" t="s">
        <v>1</v>
      </c>
      <c r="B5" s="81" t="s">
        <v>1079</v>
      </c>
      <c r="C5" s="81" t="s">
        <v>1080</v>
      </c>
      <c r="D5" s="81" t="s">
        <v>1081</v>
      </c>
      <c r="E5" s="80"/>
      <c r="F5" s="82" t="s">
        <v>1082</v>
      </c>
    </row>
    <row r="6" spans="1:6" x14ac:dyDescent="0.2">
      <c r="A6" s="80"/>
      <c r="B6" s="81"/>
      <c r="C6" s="81"/>
      <c r="D6" s="81"/>
      <c r="E6" s="80"/>
      <c r="F6" s="80"/>
    </row>
    <row r="7" spans="1:6" ht="15" x14ac:dyDescent="0.25">
      <c r="A7" s="80"/>
      <c r="B7" s="83" t="s">
        <v>1083</v>
      </c>
      <c r="C7" s="81"/>
      <c r="D7" s="84"/>
      <c r="E7" s="80"/>
      <c r="F7" s="80"/>
    </row>
    <row r="8" spans="1:6" x14ac:dyDescent="0.2">
      <c r="A8" s="80">
        <v>1</v>
      </c>
      <c r="B8" s="85" t="s">
        <v>1084</v>
      </c>
      <c r="C8" s="81" t="s">
        <v>1085</v>
      </c>
      <c r="D8" s="84">
        <f>4*0.036</f>
        <v>0.14399999999999999</v>
      </c>
      <c r="E8" s="80"/>
      <c r="F8" s="80"/>
    </row>
    <row r="9" spans="1:6" x14ac:dyDescent="0.2">
      <c r="A9" s="80">
        <v>2</v>
      </c>
      <c r="B9" s="86" t="s">
        <v>1086</v>
      </c>
      <c r="C9" s="81" t="s">
        <v>1087</v>
      </c>
      <c r="D9" s="84">
        <f>36.9*0.023</f>
        <v>0.8486999999999999</v>
      </c>
      <c r="E9" s="80"/>
      <c r="F9" s="80"/>
    </row>
    <row r="10" spans="1:6" ht="25.5" x14ac:dyDescent="0.2">
      <c r="A10" s="80">
        <v>3</v>
      </c>
      <c r="B10" s="85" t="s">
        <v>1088</v>
      </c>
      <c r="C10" s="81" t="s">
        <v>1089</v>
      </c>
      <c r="D10" s="84">
        <f>36*0.18</f>
        <v>6.4799999999999995</v>
      </c>
      <c r="E10" s="80"/>
      <c r="F10" s="80"/>
    </row>
    <row r="11" spans="1:6" x14ac:dyDescent="0.2">
      <c r="A11" s="80">
        <v>4</v>
      </c>
      <c r="B11" s="85" t="s">
        <v>1090</v>
      </c>
      <c r="C11" s="87" t="s">
        <v>1091</v>
      </c>
      <c r="D11" s="84">
        <v>4.5499999999999999E-2</v>
      </c>
      <c r="E11" s="80"/>
      <c r="F11" s="80"/>
    </row>
    <row r="12" spans="1:6" x14ac:dyDescent="0.2">
      <c r="A12" s="80">
        <v>5</v>
      </c>
      <c r="B12" s="85" t="s">
        <v>1092</v>
      </c>
      <c r="C12" s="81" t="s">
        <v>1093</v>
      </c>
      <c r="D12" s="84">
        <f>22.76*6.4/1000</f>
        <v>0.14566400000000002</v>
      </c>
      <c r="E12" s="80"/>
      <c r="F12" s="80"/>
    </row>
    <row r="13" spans="1:6" x14ac:dyDescent="0.2">
      <c r="A13" s="80">
        <v>6</v>
      </c>
      <c r="B13" s="85" t="s">
        <v>1094</v>
      </c>
      <c r="C13" s="81" t="s">
        <v>1095</v>
      </c>
      <c r="D13" s="84">
        <f>86.49*0.018</f>
        <v>1.5568199999999999</v>
      </c>
      <c r="E13" s="80"/>
      <c r="F13" s="80"/>
    </row>
    <row r="14" spans="1:6" x14ac:dyDescent="0.2">
      <c r="A14" s="80">
        <v>7</v>
      </c>
      <c r="B14" s="85" t="s">
        <v>1096</v>
      </c>
      <c r="C14" s="81" t="s">
        <v>1097</v>
      </c>
      <c r="D14" s="84">
        <f>50.59*0.144+35.91*0.054</f>
        <v>9.2241</v>
      </c>
      <c r="E14" s="80"/>
      <c r="F14" s="80"/>
    </row>
    <row r="15" spans="1:6" x14ac:dyDescent="0.2">
      <c r="A15" s="80">
        <v>8</v>
      </c>
      <c r="B15" s="85" t="s">
        <v>1098</v>
      </c>
      <c r="C15" s="81" t="s">
        <v>1099</v>
      </c>
      <c r="D15" s="84">
        <f>(23.29+28.46)*0.0185</f>
        <v>0.95737499999999998</v>
      </c>
      <c r="E15" s="80"/>
      <c r="F15" s="80"/>
    </row>
    <row r="16" spans="1:6" x14ac:dyDescent="0.2">
      <c r="A16" s="80">
        <v>9</v>
      </c>
      <c r="B16" s="85" t="s">
        <v>1100</v>
      </c>
      <c r="C16" s="81" t="s">
        <v>1101</v>
      </c>
      <c r="D16" s="84">
        <f>(23.29+28.46)*0.054</f>
        <v>2.7944999999999998</v>
      </c>
      <c r="E16" s="80"/>
      <c r="F16" s="80"/>
    </row>
    <row r="17" spans="1:6" x14ac:dyDescent="0.2">
      <c r="A17" s="80">
        <v>10</v>
      </c>
      <c r="B17" s="85" t="s">
        <v>1102</v>
      </c>
      <c r="C17" s="81" t="s">
        <v>1103</v>
      </c>
      <c r="D17" s="84">
        <f>19.26*8/1000</f>
        <v>0.15408000000000002</v>
      </c>
      <c r="E17" s="80"/>
      <c r="F17" s="80"/>
    </row>
    <row r="18" spans="1:6" x14ac:dyDescent="0.2">
      <c r="A18" s="80">
        <v>11</v>
      </c>
      <c r="B18" s="85" t="s">
        <v>1104</v>
      </c>
      <c r="C18" s="81" t="s">
        <v>1105</v>
      </c>
      <c r="D18" s="84">
        <f>0.12463</f>
        <v>0.12463</v>
      </c>
      <c r="E18" s="80"/>
      <c r="F18" s="80"/>
    </row>
    <row r="19" spans="1:6" x14ac:dyDescent="0.2">
      <c r="A19" s="80">
        <v>12</v>
      </c>
      <c r="B19" s="85" t="s">
        <v>1106</v>
      </c>
      <c r="C19" s="87" t="s">
        <v>1107</v>
      </c>
      <c r="D19" s="84">
        <v>0.49399999999999999</v>
      </c>
      <c r="E19" s="80"/>
      <c r="F19" s="80"/>
    </row>
    <row r="20" spans="1:6" x14ac:dyDescent="0.2">
      <c r="A20" s="80">
        <v>13</v>
      </c>
      <c r="B20" s="85" t="s">
        <v>1108</v>
      </c>
      <c r="C20" s="81" t="s">
        <v>1109</v>
      </c>
      <c r="D20" s="84">
        <f>8.8*0.27</f>
        <v>2.3760000000000003</v>
      </c>
      <c r="E20" s="80"/>
      <c r="F20" s="80"/>
    </row>
    <row r="21" spans="1:6" x14ac:dyDescent="0.2">
      <c r="A21" s="80">
        <v>14</v>
      </c>
      <c r="B21" s="85" t="s">
        <v>1110</v>
      </c>
      <c r="C21" s="81" t="s">
        <v>1111</v>
      </c>
      <c r="D21" s="84">
        <f>8.8*0.28</f>
        <v>2.4640000000000004</v>
      </c>
      <c r="E21" s="80"/>
      <c r="F21" s="80"/>
    </row>
    <row r="22" spans="1:6" x14ac:dyDescent="0.2">
      <c r="A22" s="80">
        <v>15</v>
      </c>
      <c r="B22" s="85" t="s">
        <v>1112</v>
      </c>
      <c r="C22" s="81" t="s">
        <v>1113</v>
      </c>
      <c r="D22" s="84">
        <f>0.503622</f>
        <v>0.50362200000000001</v>
      </c>
      <c r="E22" s="80"/>
      <c r="F22" s="80"/>
    </row>
    <row r="23" spans="1:6" x14ac:dyDescent="0.2">
      <c r="A23" s="80"/>
      <c r="B23" s="85"/>
      <c r="C23" s="81"/>
      <c r="D23" s="84"/>
      <c r="E23" s="80"/>
      <c r="F23" s="80"/>
    </row>
    <row r="24" spans="1:6" x14ac:dyDescent="0.2">
      <c r="A24" s="80"/>
      <c r="B24" s="85"/>
      <c r="C24" s="81"/>
      <c r="D24" s="84"/>
      <c r="E24" s="80"/>
      <c r="F24" s="80"/>
    </row>
    <row r="25" spans="1:6" s="92" customFormat="1" ht="15" x14ac:dyDescent="0.25">
      <c r="A25" s="88"/>
      <c r="B25" s="89" t="s">
        <v>1114</v>
      </c>
      <c r="C25" s="90"/>
      <c r="D25" s="91">
        <f>SUM(D8:D24)</f>
        <v>28.312990999999997</v>
      </c>
      <c r="E25" s="88"/>
      <c r="F25" s="88"/>
    </row>
    <row r="26" spans="1:6" ht="15" x14ac:dyDescent="0.25">
      <c r="A26" s="80"/>
      <c r="B26" s="93" t="s">
        <v>1115</v>
      </c>
      <c r="C26" s="81"/>
      <c r="D26" s="84">
        <f>D25-D27</f>
        <v>27.697990999999998</v>
      </c>
      <c r="E26" s="94"/>
      <c r="F26" s="80"/>
    </row>
    <row r="27" spans="1:6" ht="15" x14ac:dyDescent="0.25">
      <c r="A27" s="80"/>
      <c r="B27" s="93" t="s">
        <v>1116</v>
      </c>
      <c r="C27" s="81"/>
      <c r="D27" s="95">
        <f>0.144+0.046+0.146+0.154+0.125</f>
        <v>0.61499999999999999</v>
      </c>
      <c r="E27" s="94"/>
      <c r="F27" s="80"/>
    </row>
    <row r="28" spans="1:6" ht="15" x14ac:dyDescent="0.25">
      <c r="A28" s="80"/>
      <c r="B28" s="93"/>
      <c r="C28" s="81"/>
      <c r="D28" s="95"/>
      <c r="E28" s="94"/>
      <c r="F28" s="80"/>
    </row>
    <row r="29" spans="1:6" x14ac:dyDescent="0.2">
      <c r="B29" s="77" t="s">
        <v>1117</v>
      </c>
      <c r="C29" s="77" t="s">
        <v>1118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ЛСР 02-01-01</vt:lpstr>
      <vt:lpstr>ЛСР 02-01-02</vt:lpstr>
      <vt:lpstr>ЛСР 02-01-03</vt:lpstr>
      <vt:lpstr>ЛСР 02-01-04</vt:lpstr>
      <vt:lpstr>ЛСР 09-01-01</vt:lpstr>
      <vt:lpstr>ЛСР 09-01-02</vt:lpstr>
      <vt:lpstr>Вес демонтируемого материала</vt:lpstr>
      <vt:lpstr>'ЛСР 02-01-01'!Область_печати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Work1</cp:lastModifiedBy>
  <cp:lastPrinted>2021-04-28T08:26:10Z</cp:lastPrinted>
  <dcterms:created xsi:type="dcterms:W3CDTF">2002-03-25T05:35:56Z</dcterms:created>
  <dcterms:modified xsi:type="dcterms:W3CDTF">2021-04-28T08:32:40Z</dcterms:modified>
</cp:coreProperties>
</file>